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ko.bertic\Desktop\Pčele-specifikacija za web\"/>
    </mc:Choice>
  </mc:AlternateContent>
  <xr:revisionPtr revIDLastSave="0" documentId="13_ncr:1_{B347C55F-B885-417D-B872-DE92163055FD}" xr6:coauthVersionLast="36" xr6:coauthVersionMax="36" xr10:uidLastSave="{00000000-0000-0000-0000-000000000000}"/>
  <bookViews>
    <workbookView xWindow="0" yWindow="0" windowWidth="17256" windowHeight="5352" activeTab="1" xr2:uid="{6DF2E5E8-3B8E-4ABF-96BE-F9F792DAB1AB}"/>
  </bookViews>
  <sheets>
    <sheet name="Popis stavki" sheetId="13" r:id="rId1"/>
    <sheet name="Specifikacija" sheetId="5" r:id="rId2"/>
    <sheet name="obrada" sheetId="9" state="hidden" r:id="rId3"/>
    <sheet name="Popis" sheetId="14" state="hidden" r:id="rId4"/>
  </sheets>
  <definedNames>
    <definedName name="_xlnm._FilterDatabase" localSheetId="3" hidden="1">Popis!$A$1:$D$1</definedName>
    <definedName name="prilog">#REF!</definedName>
    <definedName name="prilog0">#REF!</definedName>
    <definedName name="prilog1">#REF!</definedName>
    <definedName name="Prilog2">Popis!$1:$1048576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J13" i="5"/>
  <c r="J10" i="5"/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0" i="5"/>
  <c r="C23" i="9" l="1"/>
  <c r="E4" i="9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2" i="5"/>
  <c r="J11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F13" i="9" l="1"/>
  <c r="E1" i="9" l="1"/>
  <c r="C5" i="9"/>
  <c r="H5" i="9"/>
  <c r="H6" i="9"/>
  <c r="H7" i="9"/>
  <c r="H8" i="9"/>
  <c r="H9" i="9"/>
  <c r="H10" i="9"/>
  <c r="H11" i="9"/>
  <c r="H12" i="9"/>
  <c r="H13" i="9"/>
  <c r="H14" i="9"/>
  <c r="I14" i="9" s="1"/>
  <c r="H15" i="9"/>
  <c r="I15" i="9" s="1"/>
  <c r="H16" i="9"/>
  <c r="I16" i="9" s="1"/>
  <c r="H17" i="9"/>
  <c r="I17" i="9" s="1"/>
  <c r="H18" i="9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H29" i="9"/>
  <c r="I29" i="9" s="1"/>
  <c r="H30" i="9"/>
  <c r="H31" i="9"/>
  <c r="I31" i="9" s="1"/>
  <c r="H32" i="9"/>
  <c r="I32" i="9" s="1"/>
  <c r="H33" i="9"/>
  <c r="I33" i="9" s="1"/>
  <c r="H34" i="9"/>
  <c r="H35" i="9"/>
  <c r="I35" i="9" s="1"/>
  <c r="H36" i="9"/>
  <c r="H37" i="9"/>
  <c r="H38" i="9"/>
  <c r="H39" i="9"/>
  <c r="H40" i="9"/>
  <c r="A5" i="9"/>
  <c r="B5" i="9"/>
  <c r="E5" i="9"/>
  <c r="F5" i="9"/>
  <c r="A6" i="9"/>
  <c r="B6" i="9"/>
  <c r="C6" i="9"/>
  <c r="E6" i="9"/>
  <c r="F6" i="9"/>
  <c r="A7" i="9"/>
  <c r="B7" i="9"/>
  <c r="C7" i="9"/>
  <c r="E7" i="9"/>
  <c r="F7" i="9"/>
  <c r="A8" i="9"/>
  <c r="B8" i="9"/>
  <c r="C8" i="9"/>
  <c r="E8" i="9"/>
  <c r="F8" i="9"/>
  <c r="A9" i="9"/>
  <c r="B9" i="9"/>
  <c r="C9" i="9"/>
  <c r="E9" i="9"/>
  <c r="F9" i="9"/>
  <c r="A10" i="9"/>
  <c r="B10" i="9"/>
  <c r="C10" i="9"/>
  <c r="E10" i="9"/>
  <c r="F10" i="9"/>
  <c r="A11" i="9"/>
  <c r="B11" i="9"/>
  <c r="C11" i="9"/>
  <c r="E11" i="9"/>
  <c r="F11" i="9"/>
  <c r="A12" i="9"/>
  <c r="B12" i="9"/>
  <c r="C12" i="9"/>
  <c r="E12" i="9"/>
  <c r="F12" i="9"/>
  <c r="A13" i="9"/>
  <c r="B13" i="9"/>
  <c r="C13" i="9"/>
  <c r="E13" i="9"/>
  <c r="A14" i="9"/>
  <c r="B14" i="9"/>
  <c r="C14" i="9"/>
  <c r="E14" i="9"/>
  <c r="F14" i="9"/>
  <c r="A15" i="9"/>
  <c r="B15" i="9"/>
  <c r="C15" i="9"/>
  <c r="E15" i="9"/>
  <c r="F15" i="9"/>
  <c r="A16" i="9"/>
  <c r="B16" i="9"/>
  <c r="C16" i="9"/>
  <c r="E16" i="9"/>
  <c r="F16" i="9"/>
  <c r="A17" i="9"/>
  <c r="B17" i="9"/>
  <c r="C17" i="9"/>
  <c r="E17" i="9"/>
  <c r="F17" i="9"/>
  <c r="A18" i="9"/>
  <c r="B18" i="9"/>
  <c r="C18" i="9"/>
  <c r="E18" i="9"/>
  <c r="F18" i="9"/>
  <c r="A19" i="9"/>
  <c r="B19" i="9"/>
  <c r="C19" i="9"/>
  <c r="E19" i="9"/>
  <c r="F19" i="9"/>
  <c r="A20" i="9"/>
  <c r="B20" i="9"/>
  <c r="C20" i="9"/>
  <c r="E20" i="9"/>
  <c r="F20" i="9"/>
  <c r="A21" i="9"/>
  <c r="B21" i="9"/>
  <c r="C21" i="9"/>
  <c r="E21" i="9"/>
  <c r="F21" i="9"/>
  <c r="A22" i="9"/>
  <c r="B22" i="9"/>
  <c r="C22" i="9"/>
  <c r="E22" i="9"/>
  <c r="F22" i="9"/>
  <c r="A23" i="9"/>
  <c r="B23" i="9"/>
  <c r="E23" i="9"/>
  <c r="F23" i="9"/>
  <c r="A24" i="9"/>
  <c r="B24" i="9"/>
  <c r="C24" i="9"/>
  <c r="E24" i="9"/>
  <c r="F24" i="9"/>
  <c r="A25" i="9"/>
  <c r="B25" i="9"/>
  <c r="C25" i="9"/>
  <c r="E25" i="9"/>
  <c r="F25" i="9"/>
  <c r="A26" i="9"/>
  <c r="B26" i="9"/>
  <c r="C26" i="9"/>
  <c r="E26" i="9"/>
  <c r="F26" i="9"/>
  <c r="A27" i="9"/>
  <c r="B27" i="9"/>
  <c r="C27" i="9"/>
  <c r="E27" i="9"/>
  <c r="F27" i="9"/>
  <c r="A28" i="9"/>
  <c r="B28" i="9"/>
  <c r="C28" i="9"/>
  <c r="E28" i="9"/>
  <c r="F28" i="9"/>
  <c r="A29" i="9"/>
  <c r="B29" i="9"/>
  <c r="C29" i="9"/>
  <c r="E29" i="9"/>
  <c r="F29" i="9"/>
  <c r="A30" i="9"/>
  <c r="B30" i="9"/>
  <c r="C30" i="9"/>
  <c r="E30" i="9"/>
  <c r="F30" i="9"/>
  <c r="A31" i="9"/>
  <c r="B31" i="9"/>
  <c r="C31" i="9"/>
  <c r="E31" i="9"/>
  <c r="F31" i="9"/>
  <c r="A32" i="9"/>
  <c r="B32" i="9"/>
  <c r="C32" i="9"/>
  <c r="E32" i="9"/>
  <c r="F32" i="9"/>
  <c r="A33" i="9"/>
  <c r="B33" i="9"/>
  <c r="C33" i="9"/>
  <c r="E33" i="9"/>
  <c r="F33" i="9"/>
  <c r="A34" i="9"/>
  <c r="B34" i="9"/>
  <c r="C34" i="9"/>
  <c r="E34" i="9"/>
  <c r="F34" i="9"/>
  <c r="A35" i="9"/>
  <c r="B35" i="9"/>
  <c r="C35" i="9"/>
  <c r="E35" i="9"/>
  <c r="F35" i="9"/>
  <c r="A36" i="9"/>
  <c r="B36" i="9"/>
  <c r="C36" i="9"/>
  <c r="E36" i="9"/>
  <c r="F36" i="9"/>
  <c r="A37" i="9"/>
  <c r="B37" i="9"/>
  <c r="C37" i="9"/>
  <c r="E37" i="9"/>
  <c r="F37" i="9"/>
  <c r="A38" i="9"/>
  <c r="B38" i="9"/>
  <c r="C38" i="9"/>
  <c r="E38" i="9"/>
  <c r="F38" i="9"/>
  <c r="A39" i="9"/>
  <c r="B39" i="9"/>
  <c r="C39" i="9"/>
  <c r="E39" i="9"/>
  <c r="F39" i="9"/>
  <c r="A40" i="9"/>
  <c r="B40" i="9"/>
  <c r="C40" i="9"/>
  <c r="E40" i="9"/>
  <c r="F40" i="9"/>
  <c r="H4" i="9"/>
  <c r="I4" i="9" s="1"/>
  <c r="F4" i="9"/>
  <c r="C4" i="9"/>
  <c r="B4" i="9"/>
  <c r="A4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38" i="9"/>
  <c r="K37" i="9"/>
  <c r="K36" i="9"/>
  <c r="K20" i="9"/>
  <c r="K19" i="9"/>
  <c r="K18" i="9"/>
  <c r="K17" i="9"/>
  <c r="K16" i="9"/>
  <c r="K15" i="9"/>
  <c r="K14" i="9"/>
  <c r="G15" i="9" l="1"/>
  <c r="G18" i="9"/>
  <c r="G21" i="9"/>
  <c r="G37" i="9"/>
  <c r="G16" i="9"/>
  <c r="G24" i="9"/>
  <c r="G34" i="9"/>
  <c r="G38" i="9"/>
  <c r="I18" i="9"/>
  <c r="G26" i="9"/>
  <c r="G23" i="9"/>
  <c r="I28" i="9"/>
  <c r="G36" i="9"/>
  <c r="I36" i="9"/>
  <c r="I30" i="9"/>
  <c r="G30" i="9"/>
  <c r="G14" i="9"/>
  <c r="G22" i="9"/>
  <c r="G28" i="9"/>
  <c r="G17" i="9"/>
  <c r="G32" i="9"/>
  <c r="I34" i="9"/>
  <c r="I38" i="9"/>
  <c r="G19" i="9"/>
  <c r="G25" i="9"/>
  <c r="G27" i="9"/>
  <c r="G29" i="9"/>
  <c r="G31" i="9"/>
  <c r="G33" i="9"/>
  <c r="G35" i="9"/>
  <c r="G20" i="9"/>
  <c r="I37" i="9"/>
  <c r="J41" i="9" l="1"/>
  <c r="F41" i="9"/>
  <c r="K40" i="9"/>
  <c r="G40" i="9"/>
  <c r="K39" i="9"/>
  <c r="K13" i="9"/>
  <c r="G13" i="9"/>
  <c r="K12" i="9"/>
  <c r="I12" i="9"/>
  <c r="K11" i="9"/>
  <c r="I11" i="9"/>
  <c r="K10" i="9"/>
  <c r="G10" i="9"/>
  <c r="K9" i="9"/>
  <c r="G9" i="9"/>
  <c r="K8" i="9"/>
  <c r="G8" i="9"/>
  <c r="K7" i="9"/>
  <c r="G7" i="9"/>
  <c r="K6" i="9"/>
  <c r="G6" i="9"/>
  <c r="K5" i="9"/>
  <c r="G5" i="9"/>
  <c r="K4" i="9"/>
  <c r="I5" i="9" l="1"/>
  <c r="G11" i="9"/>
  <c r="I6" i="9"/>
  <c r="I39" i="9"/>
  <c r="K41" i="9"/>
  <c r="I7" i="9"/>
  <c r="I9" i="9"/>
  <c r="I8" i="9"/>
  <c r="I13" i="9"/>
  <c r="I40" i="9"/>
  <c r="I10" i="9"/>
  <c r="H41" i="9"/>
  <c r="G4" i="9"/>
  <c r="G12" i="9"/>
  <c r="G39" i="9"/>
  <c r="G41" i="9" l="1"/>
  <c r="I4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Obavijest</author>
    <author>Forumla</author>
  </authors>
  <commentList>
    <comment ref="D1" authorId="0" shapeId="0" xr:uid="{49E44A38-3435-494F-810C-9AB32CC02F06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ime i prezime, odnosno naziv</t>
        </r>
      </text>
    </comment>
    <comment ref="D2" authorId="0" shapeId="0" xr:uid="{920B2A4E-BFA1-4B27-ACEC-8A7A139E7DDC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mjesto, br. pošte, ulica i kućni broj:</t>
        </r>
      </text>
    </comment>
    <comment ref="D3" authorId="0" shapeId="0" xr:uid="{9AA51BB8-436F-42A5-AEFA-D51EDF47162D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OIB 
(11 brojeva)</t>
        </r>
      </text>
    </comment>
    <comment ref="I3" authorId="0" shapeId="0" xr:uid="{3F1B9E97-458F-4F84-BD07-54CB3049DA6D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traženi iznos sa Zahtjeva</t>
        </r>
      </text>
    </comment>
    <comment ref="I4" authorId="0" shapeId="0" xr:uid="{5EF2A3C6-BFCD-4C48-9E1B-A593031AE93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ne upisivati, sustav sam računa prema upisanim podacima</t>
        </r>
      </text>
    </comment>
    <comment ref="B9" authorId="0" shapeId="0" xr:uid="{A25F0EDD-C08B-4BD9-BBFD-D63E5E4CC6C1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tko je izdao račun</t>
        </r>
      </text>
    </comment>
    <comment ref="C9" authorId="0" shapeId="0" xr:uid="{78CE5561-2D18-4B94-A061-A1745CA6FD64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broj računa 
</t>
        </r>
      </text>
    </comment>
    <comment ref="D9" authorId="0" shapeId="0" xr:uid="{D767B9CB-777A-4B34-9490-D41DB007CF8B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datum kada je račun izdan u formatu:
d.m.gggg</t>
        </r>
      </text>
    </comment>
    <comment ref="E9" authorId="1" shapeId="0" xr:uid="{96F62E5C-2461-48E9-B18D-2A59E05CFB42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charset val="1"/>
          </rPr>
          <t xml:space="preserve">
upisati datum kada je račun plaćen u formatu:
d.m.gggg</t>
        </r>
      </text>
    </comment>
    <comment ref="F9" authorId="0" shapeId="0" xr:uid="{D4517396-21BD-485D-9268-5D90B6E43879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odabrati stavku iz padajućeg izbornika</t>
        </r>
      </text>
    </comment>
    <comment ref="G9" authorId="0" shapeId="0" xr:uid="{98814926-2017-482F-9775-BAE27BC8A9BF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količinu s računa</t>
        </r>
      </text>
    </comment>
    <comment ref="H9" authorId="0" shapeId="0" xr:uid="{ECE1DE44-BDBB-4A82-894E-77B872DDFDA2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iznos bez PDV-a za ukupnu količinu sa računa.
Za račune koji nisu iskazani u Eurima iznose  konvertirati po srednjem tečaju HNB-a na datum računa.</t>
        </r>
      </text>
    </comment>
    <comment ref="I9" authorId="0" shapeId="0" xr:uid="{0B68EEAD-87A2-499D-9675-FF3BE58EC10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 po iznosu
</t>
        </r>
      </text>
    </comment>
    <comment ref="J9" authorId="0" shapeId="0" xr:uid="{F092BF10-1EAD-43A2-96EE-B07706861B43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</t>
        </r>
      </text>
    </comment>
  </commentList>
</comments>
</file>

<file path=xl/sharedStrings.xml><?xml version="1.0" encoding="utf-8"?>
<sst xmlns="http://schemas.openxmlformats.org/spreadsheetml/2006/main" count="491" uniqueCount="144">
  <si>
    <t>Broj računa</t>
  </si>
  <si>
    <t>Maksimalno prihvatljiv iznos bez PDV-a, €</t>
  </si>
  <si>
    <t>BR. RAČUNA</t>
  </si>
  <si>
    <t>RN IZDAO</t>
  </si>
  <si>
    <t>PRIHVATLJIVE STAVKE/RAČUNI</t>
  </si>
  <si>
    <r>
      <t xml:space="preserve">IZNOS S PDV-om             </t>
    </r>
    <r>
      <rPr>
        <sz val="12"/>
        <color rgb="FF000000"/>
        <rFont val="Calibri"/>
        <family val="2"/>
        <charset val="238"/>
        <scheme val="minor"/>
      </rPr>
      <t xml:space="preserve"> (ako iznos na  rn-u  nije u cijelosti prihvatljiv-zbroj prihvatljivih stavka s PDV)</t>
    </r>
  </si>
  <si>
    <t>PDV %</t>
  </si>
  <si>
    <t>PRIHVATLJIV IZNOS BEZ PDV-a</t>
  </si>
  <si>
    <t>PROVJERA RN</t>
  </si>
  <si>
    <t>IZNOS S PDV-om-neprihvatljivi troškovi</t>
  </si>
  <si>
    <t>NEPRIHVATLJIV IZNOS</t>
  </si>
  <si>
    <t>NEPRIHVATLJIVE STAVKE/RAČUNI</t>
  </si>
  <si>
    <t>UKUPNO PRIHVATLJIVO</t>
  </si>
  <si>
    <t>IZNOS ZA ISPLATU</t>
  </si>
  <si>
    <t>Datum izrade specifikacije:</t>
  </si>
  <si>
    <t>Ime prezime kontrolora:</t>
  </si>
  <si>
    <r>
      <t>KLASA:</t>
    </r>
    <r>
      <rPr>
        <b/>
        <sz val="12"/>
        <rFont val="Calibri"/>
        <family val="2"/>
        <charset val="238"/>
        <scheme val="minor"/>
      </rPr>
      <t xml:space="preserve"> </t>
    </r>
  </si>
  <si>
    <t>-</t>
  </si>
  <si>
    <t>jedan komad po korisniku intervencije u okviru jedne intervencijske godine</t>
  </si>
  <si>
    <t>jedan komad po korisniku intervencije u okviru provedbe Strateškog plana</t>
  </si>
  <si>
    <t>ograničenja</t>
  </si>
  <si>
    <t>Ograničenja</t>
  </si>
  <si>
    <t>Količina</t>
  </si>
  <si>
    <t xml:space="preserve">OIB: </t>
  </si>
  <si>
    <t>Mjesto, br. pošte, ulica i kućni broj:</t>
  </si>
  <si>
    <t>Ime i prezime/Naziv:</t>
  </si>
  <si>
    <t>Traženi iznos:</t>
  </si>
  <si>
    <t>DATUM RAČUNA</t>
  </si>
  <si>
    <t>320-09/25-01/</t>
  </si>
  <si>
    <t>Pomagala, pribor i oprema čija je nabava ograničena na najviše jedan komad po korisniku intervencije u okviru jedne intervencijske godine</t>
  </si>
  <si>
    <t>Pomagala, pribor i oprema čija je nabava ograničena na najviše jedan komad po korisniku intervencije u okviru provedbe Strateškog plana</t>
  </si>
  <si>
    <t>Pomagala, pribor i oprema čija je nabava ograničena na najviše jedan komad po korisniku intervencije u okviru provedbe Strateškog plana uz uvjet da korisnik ima najmanje 30 košnica ažuriranih u Evidenciji za godinu podnošenja zahtjeva:</t>
  </si>
  <si>
    <t>Za opremu iz Priloga I. koja je dolje navedena, a za koju nisu definirani maksimalni iznosi potpore,  maksimalna potpora iznosi 644,00 EUR</t>
  </si>
  <si>
    <t>1− cjedilo za med</t>
  </si>
  <si>
    <t>2− dimilice</t>
  </si>
  <si>
    <t>3− dlijeta</t>
  </si>
  <si>
    <t>4− gume za noge vrcaljke s vijkom</t>
  </si>
  <si>
    <t>5− hvatač matice</t>
  </si>
  <si>
    <t>6− igle za presađivanje ličinki (inox, PVC)</t>
  </si>
  <si>
    <t>7− izolator za maticu</t>
  </si>
  <si>
    <t>8− kalupi za izradu matične osnove (matičnjaka)</t>
  </si>
  <si>
    <t>9− kliješta za vađenje okvira</t>
  </si>
  <si>
    <t>10− košnice</t>
  </si>
  <si>
    <t>11− lupa za presađivanje</t>
  </si>
  <si>
    <t>12− matičnjak (PVC)</t>
  </si>
  <si>
    <t>13− mrežice za skupljanje propolisa (pvc, silikonske)</t>
  </si>
  <si>
    <t>14− naglavna svjetiljka</t>
  </si>
  <si>
    <t>15− nukleusi</t>
  </si>
  <si>
    <t>16− oplodnjaci</t>
  </si>
  <si>
    <t>17− pipa za med (slavina)</t>
  </si>
  <si>
    <t>18− plastične satne osnove</t>
  </si>
  <si>
    <t>19− pneumatske, električne ili mehaničke klamerice (pištolji, spajalica) za sastavljanje dijelova pčelarske opreme (okvira, nastavaka, podnica)</t>
  </si>
  <si>
    <t>20− pojilica</t>
  </si>
  <si>
    <t>21− postolje za košnice</t>
  </si>
  <si>
    <t>22− pribor za otklapanje saća (vilica/otklapač, nož, ljestve za otklapanje, tacna za otklapanje)</t>
  </si>
  <si>
    <t>23− pribor za označavanje matica (flomaster i valjak)</t>
  </si>
  <si>
    <t>24− prihvatljivi dijelovi električnog pastira: električni čuvar, uzemljenje el. ograde, masa za privlačenje vlage na uzemljenje, vodič el. napona, izolator – nosač vodiča, vrata el. ograde, visokonaponski kabel, zatezači žice, voltmetar i baterija</t>
  </si>
  <si>
    <t>25− prihvatljivi dijelovi košnice: podnice, hranilice, krovovi, bježalice, snelgrove daske, poklopne daske, matične rešetke, vratašca, poletaljka (leto), nastavci, okviri, zbjeg/ventilacijska mreža, termo pregradne daske</t>
  </si>
  <si>
    <t>26− prihvatljivi dijelovi vrcaljke: koš, mreža za koš, osovina koša, nosači koša</t>
  </si>
  <si>
    <t>27− prihvatljivi dijelovi za solarni sustav: solarni paneli, regulator napona, pretvarač struje i baterijski sustav</t>
  </si>
  <si>
    <t>28– prihvatljivi dijelovi za videonadzor pčelinjaka: kamere, kablovi, napajanje</t>
  </si>
  <si>
    <t>29− refraktometar</t>
  </si>
  <si>
    <t>30− ručni pogon za vrcaljku</t>
  </si>
  <si>
    <t>31− sakupljač cvjetnog praha (peludi)</t>
  </si>
  <si>
    <t>32− sakupljač otrova</t>
  </si>
  <si>
    <t>33− senzori za zaštitu od krađe, GPS lokatori</t>
  </si>
  <si>
    <t>34− setovi za uzgoj matica</t>
  </si>
  <si>
    <t>35− sipaonik za pčele</t>
  </si>
  <si>
    <t>36− skidač roja (hvatač roja)</t>
  </si>
  <si>
    <t>37− stalak za okvire prilikom pregleda</t>
  </si>
  <si>
    <t>38− stalak za sita</t>
  </si>
  <si>
    <t>39− transformatori za utapanje satne osnove</t>
  </si>
  <si>
    <t>40− zaštitna odjeća: pčelarska košulja/bluza/jakna, kombinezon, zaštitni kombinezon s kapuljačom i vizirom, hlače, pčelarske rukavice, pčelarski šešir</t>
  </si>
  <si>
    <t>41− zaštitne maske i polumaske</t>
  </si>
  <si>
    <t>42− zatezač žice</t>
  </si>
  <si>
    <t/>
  </si>
  <si>
    <t>43− aerosolni topovi</t>
  </si>
  <si>
    <t>44− automatski aplikator (dozator) za liječenje pčela</t>
  </si>
  <si>
    <t>45− bušilica/odvijač za okvire (s jednom i više glava)</t>
  </si>
  <si>
    <t>46− čistač cvjetnog praha</t>
  </si>
  <si>
    <t>47− čistač cvjetnog praha s motornim pogonom</t>
  </si>
  <si>
    <t>48− dekristalizator</t>
  </si>
  <si>
    <t>49− dizalica za nastavke ili košnice</t>
  </si>
  <si>
    <t>50− električni sustav ograde (pastir)</t>
  </si>
  <si>
    <t>51− elektromotor i/ili elektro-upravljačka jedinica za vrcaljke</t>
  </si>
  <si>
    <t>52− grijači za med</t>
  </si>
  <si>
    <t>53− homogenizator za med</t>
  </si>
  <si>
    <t>54− inkubator za proizvodnju matica</t>
  </si>
  <si>
    <t>55− kalup za lijevanje satnih osnova</t>
  </si>
  <si>
    <t>56− ljestve (dvodijelne/trodijelne) na razvlačenje/izvlačenje</t>
  </si>
  <si>
    <t>57− miješalica za med (uređaj za pripremu kremastog meda)</t>
  </si>
  <si>
    <t>58− mlin za cvjetni prah</t>
  </si>
  <si>
    <t>59− pčelarska vaga i oprema: vaga, podnica ili kućište vage, baterija, antena i solarni panel za elektronsku vagu</t>
  </si>
  <si>
    <t>60− posuda (korito, stol) za otklapanje saća</t>
  </si>
  <si>
    <t>61− posuda od 20 litara i veća *</t>
  </si>
  <si>
    <t>62− preša za medne poklopce (izdvajanje meda iz mednih poklopaca)</t>
  </si>
  <si>
    <t>63− preša za satne osnove</t>
  </si>
  <si>
    <t>64− pumpe za pretakanje meda</t>
  </si>
  <si>
    <t>65− separator pčelinjeg kruha (perge)</t>
  </si>
  <si>
    <t>66− separator voska</t>
  </si>
  <si>
    <t>67− solarni sustav</t>
  </si>
  <si>
    <t>68− sterilizator voska</t>
  </si>
  <si>
    <t>69− stroj za formiranje ili valjanje pogača</t>
  </si>
  <si>
    <t>70− sušionik za cvjetni prah</t>
  </si>
  <si>
    <t>71− topionik voska: parni ili sunčani</t>
  </si>
  <si>
    <t>72− uređaj za umjetnu inseminaciju (oplodnju) matica</t>
  </si>
  <si>
    <t>73− uređaj za miješanje pogača</t>
  </si>
  <si>
    <t>74− uređaj za mljevenje šećera</t>
  </si>
  <si>
    <t>75− uređaj za ometanje i otresanje pčela</t>
  </si>
  <si>
    <t>76− usisavač za matičnu mliječ</t>
  </si>
  <si>
    <t>77− varilice za plastične vrećice i vakumirke</t>
  </si>
  <si>
    <t>78– videonadzor pčelinjaka</t>
  </si>
  <si>
    <t>79− vrcaljka</t>
  </si>
  <si>
    <t>80− agregat</t>
  </si>
  <si>
    <t>81− električni kompresori (volumena do 50 l)*</t>
  </si>
  <si>
    <t>82− kolica transportna mehanička (s dva ili četiri kotača) maksimalne nosivosti do 500 kg*</t>
  </si>
  <si>
    <t>83− oprema za obradu i pakiranje meda i pčelinjih proizvoda: kružni stol za punjenje meda, dozator za med (punilica meda)</t>
  </si>
  <si>
    <t>84− ručni električni viličar</t>
  </si>
  <si>
    <t>85− ručni viličar (bez električnog pogona)</t>
  </si>
  <si>
    <t>86− trimer: akumulatorski ili električni ili motorni</t>
  </si>
  <si>
    <t>87− uređaj za otklapanje saća (ručni, automatski, poluautomatski)</t>
  </si>
  <si>
    <t>88− visokotlačni perači</t>
  </si>
  <si>
    <t>89− kosilica: akumulatorska ili električna ili motorna</t>
  </si>
  <si>
    <t>90− lančana pila: akumulatorska ili električna ili motorna</t>
  </si>
  <si>
    <t>91− električna stolna pila</t>
  </si>
  <si>
    <t>92− ubodna pila</t>
  </si>
  <si>
    <t>93− kosa kao priključak za motokultivator ili traktor (strižna ili rotaciona)</t>
  </si>
  <si>
    <t>94− traktorski malčer (sa ili bez kardana)</t>
  </si>
  <si>
    <t>Oprema za koju je potrebno priložiti tehničke karakteristike</t>
  </si>
  <si>
    <t>DA</t>
  </si>
  <si>
    <t>DATUM PLAĆANJA RAČUNA</t>
  </si>
  <si>
    <t>Ukupan iznos računa bez PDV-a:</t>
  </si>
  <si>
    <t>jedan komad po korisniku u okviru provedbe Strateškog plana uz uvjet da korisnik ima najmanje 30 košnica ažuriranih u Evidenciji za godinu podnošenja zahtjeva</t>
  </si>
  <si>
    <t>Za opremu iz Priloga I., a za koju po stavkama nisu definirani maksimalni iznosi potpore, maksimalna potpora iznosi 644,00 EUR.</t>
  </si>
  <si>
    <t>R.B.</t>
  </si>
  <si>
    <t>Iznos bez PDV-a u € 
(za račune koji nisu u € konvertirati po srednjem tečaju HNB-a na datum računa i upisati iznos u €)</t>
  </si>
  <si>
    <t>Naziv prodavatelja  (račun izdan od)</t>
  </si>
  <si>
    <t>Datum izdavanja računa obavezno u formatu d.m.gggg 
(na kraju godine NE stavljati točku)</t>
  </si>
  <si>
    <t>Datum plaćanja računa obavezno u formatu d.m.gggg 
(na kraju godine NE stavljati točku)</t>
  </si>
  <si>
    <t>Kupljena oprema 
(stavka iz Priloga I. Pravilnika odabire se iz padajućeg izbornika)</t>
  </si>
  <si>
    <t>Maksimalno prihvatljiv iznos bez PDV-a, € 
(u skladu s Pravilnikom)</t>
  </si>
  <si>
    <t>Ograničenja po stavkama 
(u skladu s Pravilnikom)</t>
  </si>
  <si>
    <t>Oprema za koju je potrebno priložiti tehničke karakteristike 
(u skladu s Pravilnikom)</t>
  </si>
  <si>
    <t>Ime i prezime/ Naziv podnositelja: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</si>
</sst>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7" fillId="3" borderId="9" xfId="0" applyNumberFormat="1" applyFont="1" applyFill="1" applyBorder="1"/>
    <xf numFmtId="0" fontId="7" fillId="0" borderId="4" xfId="0" applyFont="1" applyBorder="1"/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2" borderId="13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5" fillId="3" borderId="9" xfId="0" applyNumberFormat="1" applyFont="1" applyFill="1" applyBorder="1"/>
    <xf numFmtId="4" fontId="7" fillId="0" borderId="4" xfId="0" applyNumberFormat="1" applyFont="1" applyBorder="1"/>
    <xf numFmtId="0" fontId="10" fillId="0" borderId="0" xfId="0" applyFont="1" applyAlignment="1">
      <alignment vertical="center"/>
    </xf>
    <xf numFmtId="4" fontId="7" fillId="0" borderId="0" xfId="0" applyNumberFormat="1" applyFont="1"/>
    <xf numFmtId="4" fontId="9" fillId="4" borderId="0" xfId="0" applyNumberFormat="1" applyFont="1" applyFill="1"/>
    <xf numFmtId="4" fontId="10" fillId="0" borderId="14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Border="1"/>
    <xf numFmtId="4" fontId="0" fillId="0" borderId="0" xfId="0" applyNumberFormat="1" applyBorder="1"/>
    <xf numFmtId="4" fontId="10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ill="1"/>
    <xf numFmtId="0" fontId="0" fillId="7" borderId="1" xfId="0" applyFill="1" applyBorder="1"/>
    <xf numFmtId="0" fontId="0" fillId="7" borderId="4" xfId="0" applyFill="1" applyBorder="1"/>
    <xf numFmtId="49" fontId="0" fillId="7" borderId="4" xfId="0" applyNumberFormat="1" applyFill="1" applyBorder="1"/>
    <xf numFmtId="14" fontId="0" fillId="7" borderId="4" xfId="0" applyNumberFormat="1" applyFill="1" applyBorder="1"/>
    <xf numFmtId="0" fontId="2" fillId="0" borderId="0" xfId="0" applyFont="1" applyFill="1" applyBorder="1" applyAlignment="1">
      <alignment wrapText="1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0" fontId="5" fillId="0" borderId="0" xfId="0" applyFont="1" applyBorder="1" applyAlignment="1">
      <alignment horizontal="center" vertical="center"/>
    </xf>
    <xf numFmtId="4" fontId="0" fillId="5" borderId="2" xfId="0" applyNumberFormat="1" applyFill="1" applyBorder="1" applyAlignment="1" applyProtection="1">
      <alignment horizontal="center"/>
      <protection hidden="1"/>
    </xf>
    <xf numFmtId="4" fontId="0" fillId="5" borderId="3" xfId="0" applyNumberFormat="1" applyFill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1" fillId="5" borderId="1" xfId="0" applyNumberFormat="1" applyFont="1" applyFill="1" applyBorder="1" applyProtection="1"/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7" borderId="11" xfId="0" applyFill="1" applyBorder="1"/>
    <xf numFmtId="49" fontId="0" fillId="7" borderId="11" xfId="0" applyNumberFormat="1" applyFill="1" applyBorder="1"/>
    <xf numFmtId="14" fontId="0" fillId="7" borderId="11" xfId="0" applyNumberFormat="1" applyFill="1" applyBorder="1"/>
    <xf numFmtId="0" fontId="0" fillId="7" borderId="21" xfId="0" applyFill="1" applyBorder="1"/>
    <xf numFmtId="0" fontId="0" fillId="7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4" fontId="0" fillId="7" borderId="6" xfId="0" applyNumberFormat="1" applyFill="1" applyBorder="1"/>
    <xf numFmtId="4" fontId="0" fillId="7" borderId="8" xfId="0" applyNumberFormat="1" applyFill="1" applyBorder="1"/>
    <xf numFmtId="4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 applyProtection="1">
      <alignment horizontal="center" wrapText="1"/>
      <protection hidden="1"/>
    </xf>
    <xf numFmtId="4" fontId="2" fillId="5" borderId="18" xfId="0" applyNumberFormat="1" applyFont="1" applyFill="1" applyBorder="1" applyAlignment="1" applyProtection="1">
      <alignment horizontal="center" wrapText="1"/>
      <protection hidden="1"/>
    </xf>
    <xf numFmtId="4" fontId="2" fillId="5" borderId="16" xfId="0" applyNumberFormat="1" applyFont="1" applyFill="1" applyBorder="1" applyAlignment="1" applyProtection="1">
      <alignment horizontal="center" wrapText="1"/>
      <protection hidden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49" fontId="0" fillId="7" borderId="15" xfId="0" applyNumberFormat="1" applyFill="1" applyBorder="1" applyAlignment="1">
      <alignment horizontal="center"/>
    </xf>
    <xf numFmtId="49" fontId="0" fillId="7" borderId="18" xfId="0" applyNumberFormat="1" applyFill="1" applyBorder="1" applyAlignment="1">
      <alignment horizontal="center"/>
    </xf>
    <xf numFmtId="49" fontId="0" fillId="7" borderId="16" xfId="0" applyNumberForma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5" borderId="15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6A07-7959-4016-9ECE-614F874522C6}">
  <dimension ref="A1:A104"/>
  <sheetViews>
    <sheetView topLeftCell="A82" zoomScaleNormal="100" workbookViewId="0">
      <selection activeCell="A99" sqref="A99"/>
    </sheetView>
  </sheetViews>
  <sheetFormatPr defaultRowHeight="14.4" x14ac:dyDescent="0.3"/>
  <cols>
    <col min="1" max="1" width="210.5546875" bestFit="1" customWidth="1"/>
  </cols>
  <sheetData>
    <row r="1" spans="1:1" x14ac:dyDescent="0.3">
      <c r="A1" s="43" t="s">
        <v>32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40</v>
      </c>
    </row>
    <row r="10" spans="1:1" x14ac:dyDescent="0.3">
      <c r="A10" t="s">
        <v>41</v>
      </c>
    </row>
    <row r="11" spans="1:1" x14ac:dyDescent="0.3">
      <c r="A11" t="s">
        <v>42</v>
      </c>
    </row>
    <row r="12" spans="1:1" x14ac:dyDescent="0.3">
      <c r="A12" t="s">
        <v>43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  <row r="26" spans="1:1" x14ac:dyDescent="0.3">
      <c r="A26" t="s">
        <v>57</v>
      </c>
    </row>
    <row r="27" spans="1:1" x14ac:dyDescent="0.3">
      <c r="A27" t="s">
        <v>58</v>
      </c>
    </row>
    <row r="28" spans="1:1" x14ac:dyDescent="0.3">
      <c r="A28" t="s">
        <v>59</v>
      </c>
    </row>
    <row r="29" spans="1:1" x14ac:dyDescent="0.3">
      <c r="A29" t="s">
        <v>60</v>
      </c>
    </row>
    <row r="30" spans="1:1" x14ac:dyDescent="0.3">
      <c r="A30" t="s">
        <v>61</v>
      </c>
    </row>
    <row r="31" spans="1:1" x14ac:dyDescent="0.3">
      <c r="A31" t="s">
        <v>62</v>
      </c>
    </row>
    <row r="32" spans="1:1" x14ac:dyDescent="0.3">
      <c r="A32" t="s">
        <v>63</v>
      </c>
    </row>
    <row r="33" spans="1:1" x14ac:dyDescent="0.3">
      <c r="A33" t="s">
        <v>64</v>
      </c>
    </row>
    <row r="34" spans="1:1" x14ac:dyDescent="0.3">
      <c r="A34" t="s">
        <v>65</v>
      </c>
    </row>
    <row r="35" spans="1:1" x14ac:dyDescent="0.3">
      <c r="A35" t="s">
        <v>66</v>
      </c>
    </row>
    <row r="36" spans="1:1" x14ac:dyDescent="0.3">
      <c r="A36" t="s">
        <v>67</v>
      </c>
    </row>
    <row r="37" spans="1:1" x14ac:dyDescent="0.3">
      <c r="A37" t="s">
        <v>68</v>
      </c>
    </row>
    <row r="38" spans="1:1" x14ac:dyDescent="0.3">
      <c r="A38" t="s">
        <v>69</v>
      </c>
    </row>
    <row r="39" spans="1:1" x14ac:dyDescent="0.3">
      <c r="A39" t="s">
        <v>70</v>
      </c>
    </row>
    <row r="40" spans="1:1" x14ac:dyDescent="0.3">
      <c r="A40" t="s">
        <v>71</v>
      </c>
    </row>
    <row r="41" spans="1:1" x14ac:dyDescent="0.3">
      <c r="A41" t="s">
        <v>72</v>
      </c>
    </row>
    <row r="42" spans="1:1" x14ac:dyDescent="0.3">
      <c r="A42" t="s">
        <v>73</v>
      </c>
    </row>
    <row r="43" spans="1:1" x14ac:dyDescent="0.3">
      <c r="A43" t="s">
        <v>74</v>
      </c>
    </row>
    <row r="44" spans="1:1" x14ac:dyDescent="0.3">
      <c r="A44" t="s">
        <v>75</v>
      </c>
    </row>
    <row r="45" spans="1:1" x14ac:dyDescent="0.3">
      <c r="A45" t="s">
        <v>29</v>
      </c>
    </row>
    <row r="46" spans="1:1" x14ac:dyDescent="0.3">
      <c r="A46" t="s">
        <v>75</v>
      </c>
    </row>
    <row r="47" spans="1:1" x14ac:dyDescent="0.3">
      <c r="A47" t="s">
        <v>76</v>
      </c>
    </row>
    <row r="48" spans="1:1" x14ac:dyDescent="0.3">
      <c r="A48" t="s">
        <v>77</v>
      </c>
    </row>
    <row r="49" spans="1:1" x14ac:dyDescent="0.3">
      <c r="A49" t="s">
        <v>78</v>
      </c>
    </row>
    <row r="50" spans="1:1" x14ac:dyDescent="0.3">
      <c r="A50" t="s">
        <v>79</v>
      </c>
    </row>
    <row r="51" spans="1:1" x14ac:dyDescent="0.3">
      <c r="A51" t="s">
        <v>80</v>
      </c>
    </row>
    <row r="52" spans="1:1" x14ac:dyDescent="0.3">
      <c r="A52" t="s">
        <v>81</v>
      </c>
    </row>
    <row r="53" spans="1:1" x14ac:dyDescent="0.3">
      <c r="A53" t="s">
        <v>82</v>
      </c>
    </row>
    <row r="54" spans="1:1" x14ac:dyDescent="0.3">
      <c r="A54" t="s">
        <v>83</v>
      </c>
    </row>
    <row r="55" spans="1:1" x14ac:dyDescent="0.3">
      <c r="A55" t="s">
        <v>84</v>
      </c>
    </row>
    <row r="56" spans="1:1" x14ac:dyDescent="0.3">
      <c r="A56" t="s">
        <v>85</v>
      </c>
    </row>
    <row r="57" spans="1:1" x14ac:dyDescent="0.3">
      <c r="A57" t="s">
        <v>86</v>
      </c>
    </row>
    <row r="58" spans="1:1" x14ac:dyDescent="0.3">
      <c r="A58" t="s">
        <v>87</v>
      </c>
    </row>
    <row r="59" spans="1:1" x14ac:dyDescent="0.3">
      <c r="A59" t="s">
        <v>88</v>
      </c>
    </row>
    <row r="60" spans="1:1" x14ac:dyDescent="0.3">
      <c r="A60" t="s">
        <v>89</v>
      </c>
    </row>
    <row r="61" spans="1:1" x14ac:dyDescent="0.3">
      <c r="A61" t="s">
        <v>90</v>
      </c>
    </row>
    <row r="62" spans="1:1" x14ac:dyDescent="0.3">
      <c r="A62" t="s">
        <v>91</v>
      </c>
    </row>
    <row r="63" spans="1:1" x14ac:dyDescent="0.3">
      <c r="A63" t="s">
        <v>92</v>
      </c>
    </row>
    <row r="64" spans="1:1" x14ac:dyDescent="0.3">
      <c r="A64" t="s">
        <v>93</v>
      </c>
    </row>
    <row r="65" spans="1:1" x14ac:dyDescent="0.3">
      <c r="A65" t="s">
        <v>94</v>
      </c>
    </row>
    <row r="66" spans="1:1" x14ac:dyDescent="0.3">
      <c r="A66" t="s">
        <v>95</v>
      </c>
    </row>
    <row r="67" spans="1:1" x14ac:dyDescent="0.3">
      <c r="A67" t="s">
        <v>96</v>
      </c>
    </row>
    <row r="68" spans="1:1" x14ac:dyDescent="0.3">
      <c r="A68" t="s">
        <v>97</v>
      </c>
    </row>
    <row r="69" spans="1:1" x14ac:dyDescent="0.3">
      <c r="A69" t="s">
        <v>98</v>
      </c>
    </row>
    <row r="70" spans="1:1" x14ac:dyDescent="0.3">
      <c r="A70" t="s">
        <v>99</v>
      </c>
    </row>
    <row r="71" spans="1:1" x14ac:dyDescent="0.3">
      <c r="A71" t="s">
        <v>100</v>
      </c>
    </row>
    <row r="72" spans="1:1" x14ac:dyDescent="0.3">
      <c r="A72" t="s">
        <v>101</v>
      </c>
    </row>
    <row r="73" spans="1:1" x14ac:dyDescent="0.3">
      <c r="A73" t="s">
        <v>102</v>
      </c>
    </row>
    <row r="74" spans="1:1" x14ac:dyDescent="0.3">
      <c r="A74" t="s">
        <v>103</v>
      </c>
    </row>
    <row r="75" spans="1:1" x14ac:dyDescent="0.3">
      <c r="A75" t="s">
        <v>104</v>
      </c>
    </row>
    <row r="76" spans="1:1" x14ac:dyDescent="0.3">
      <c r="A76" t="s">
        <v>105</v>
      </c>
    </row>
    <row r="77" spans="1:1" x14ac:dyDescent="0.3">
      <c r="A77" t="s">
        <v>106</v>
      </c>
    </row>
    <row r="78" spans="1:1" x14ac:dyDescent="0.3">
      <c r="A78" t="s">
        <v>107</v>
      </c>
    </row>
    <row r="79" spans="1:1" x14ac:dyDescent="0.3">
      <c r="A79" t="s">
        <v>108</v>
      </c>
    </row>
    <row r="80" spans="1:1" x14ac:dyDescent="0.3">
      <c r="A80" t="s">
        <v>109</v>
      </c>
    </row>
    <row r="81" spans="1:1" x14ac:dyDescent="0.3">
      <c r="A81" t="s">
        <v>110</v>
      </c>
    </row>
    <row r="82" spans="1:1" x14ac:dyDescent="0.3">
      <c r="A82" t="s">
        <v>111</v>
      </c>
    </row>
    <row r="83" spans="1:1" x14ac:dyDescent="0.3">
      <c r="A83" t="s">
        <v>112</v>
      </c>
    </row>
    <row r="84" spans="1:1" x14ac:dyDescent="0.3">
      <c r="A84" t="s">
        <v>75</v>
      </c>
    </row>
    <row r="85" spans="1:1" x14ac:dyDescent="0.3">
      <c r="A85" t="s">
        <v>30</v>
      </c>
    </row>
    <row r="86" spans="1:1" x14ac:dyDescent="0.3">
      <c r="A86" t="s">
        <v>75</v>
      </c>
    </row>
    <row r="87" spans="1:1" x14ac:dyDescent="0.3">
      <c r="A87" t="s">
        <v>113</v>
      </c>
    </row>
    <row r="88" spans="1:1" x14ac:dyDescent="0.3">
      <c r="A88" t="s">
        <v>114</v>
      </c>
    </row>
    <row r="89" spans="1:1" x14ac:dyDescent="0.3">
      <c r="A89" t="s">
        <v>115</v>
      </c>
    </row>
    <row r="90" spans="1:1" x14ac:dyDescent="0.3">
      <c r="A90" t="s">
        <v>116</v>
      </c>
    </row>
    <row r="91" spans="1:1" x14ac:dyDescent="0.3">
      <c r="A91" t="s">
        <v>117</v>
      </c>
    </row>
    <row r="92" spans="1:1" x14ac:dyDescent="0.3">
      <c r="A92" t="s">
        <v>118</v>
      </c>
    </row>
    <row r="93" spans="1:1" x14ac:dyDescent="0.3">
      <c r="A93" t="s">
        <v>119</v>
      </c>
    </row>
    <row r="94" spans="1:1" x14ac:dyDescent="0.3">
      <c r="A94" t="s">
        <v>120</v>
      </c>
    </row>
    <row r="95" spans="1:1" x14ac:dyDescent="0.3">
      <c r="A95" t="s">
        <v>121</v>
      </c>
    </row>
    <row r="96" spans="1:1" x14ac:dyDescent="0.3">
      <c r="A96" t="s">
        <v>75</v>
      </c>
    </row>
    <row r="97" spans="1:1" x14ac:dyDescent="0.3">
      <c r="A97" t="s">
        <v>31</v>
      </c>
    </row>
    <row r="98" spans="1:1" x14ac:dyDescent="0.3">
      <c r="A98" t="s">
        <v>75</v>
      </c>
    </row>
    <row r="99" spans="1:1" x14ac:dyDescent="0.3">
      <c r="A99" t="s">
        <v>122</v>
      </c>
    </row>
    <row r="100" spans="1:1" x14ac:dyDescent="0.3">
      <c r="A100" t="s">
        <v>123</v>
      </c>
    </row>
    <row r="101" spans="1:1" x14ac:dyDescent="0.3">
      <c r="A101" t="s">
        <v>124</v>
      </c>
    </row>
    <row r="102" spans="1:1" x14ac:dyDescent="0.3">
      <c r="A102" t="s">
        <v>125</v>
      </c>
    </row>
    <row r="103" spans="1:1" x14ac:dyDescent="0.3">
      <c r="A103" t="s">
        <v>126</v>
      </c>
    </row>
    <row r="104" spans="1:1" x14ac:dyDescent="0.3">
      <c r="A104" t="s">
        <v>127</v>
      </c>
    </row>
  </sheetData>
  <sheetProtection algorithmName="SHA-512" hashValue="ZCQkLuSjtzYnj3dzPfGrERxBp7v8euIx05vCBleoZJ4GwbxBd98SZunDts8mBuijjhLQlJv6Ub2LzZovt/ep2Q==" saltValue="88/ubzSiOWablgVcThRGg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B6A7-10CB-4118-8D8A-58C68612D6C5}">
  <sheetPr codeName="Sheet1"/>
  <dimension ref="A1:K116"/>
  <sheetViews>
    <sheetView tabSelected="1" zoomScale="80" zoomScaleNormal="80" workbookViewId="0">
      <selection activeCell="H11" sqref="H11"/>
    </sheetView>
  </sheetViews>
  <sheetFormatPr defaultRowHeight="14.4" x14ac:dyDescent="0.3"/>
  <cols>
    <col min="2" max="2" width="15.5546875" customWidth="1"/>
    <col min="3" max="3" width="10.5546875" bestFit="1" customWidth="1"/>
    <col min="4" max="4" width="21.6640625" bestFit="1" customWidth="1"/>
    <col min="5" max="5" width="21.6640625" customWidth="1"/>
    <col min="6" max="6" width="21.6640625" bestFit="1" customWidth="1"/>
    <col min="7" max="7" width="12" bestFit="1" customWidth="1"/>
    <col min="8" max="8" width="48.88671875" customWidth="1"/>
    <col min="9" max="9" width="18.33203125" bestFit="1" customWidth="1"/>
    <col min="10" max="10" width="74" style="38" customWidth="1"/>
    <col min="11" max="11" width="67.6640625" bestFit="1" customWidth="1"/>
    <col min="12" max="12" width="13.6640625" customWidth="1"/>
  </cols>
  <sheetData>
    <row r="1" spans="1:11" ht="15" thickBot="1" x14ac:dyDescent="0.35">
      <c r="A1" s="80" t="s">
        <v>143</v>
      </c>
      <c r="B1" s="82"/>
      <c r="C1" s="81"/>
      <c r="D1" s="83"/>
      <c r="E1" s="84"/>
      <c r="F1" s="85"/>
    </row>
    <row r="2" spans="1:11" ht="15" thickBot="1" x14ac:dyDescent="0.35">
      <c r="A2" s="80" t="s">
        <v>24</v>
      </c>
      <c r="B2" s="82"/>
      <c r="C2" s="81"/>
      <c r="D2" s="83"/>
      <c r="E2" s="84"/>
      <c r="F2" s="85"/>
      <c r="I2" s="38"/>
      <c r="J2"/>
    </row>
    <row r="3" spans="1:11" ht="15" thickBot="1" x14ac:dyDescent="0.35">
      <c r="A3" s="80" t="s">
        <v>23</v>
      </c>
      <c r="B3" s="82"/>
      <c r="C3" s="81"/>
      <c r="D3" s="86"/>
      <c r="E3" s="87"/>
      <c r="F3" s="88"/>
      <c r="G3" s="80" t="s">
        <v>26</v>
      </c>
      <c r="H3" s="81"/>
      <c r="I3" s="46"/>
      <c r="J3"/>
    </row>
    <row r="4" spans="1:11" ht="15" thickBot="1" x14ac:dyDescent="0.35">
      <c r="G4" s="80" t="s">
        <v>131</v>
      </c>
      <c r="H4" s="81"/>
      <c r="I4" s="58">
        <f>SUMPRODUCT( (D10:D109 &gt;= DATE(2025,8,1)) * (D10:D109 &lt;= DATE(2026,4,20)) * (E10:E109 &gt;= DATE(2025,8,1)) * (E10:E109 &lt;= DATE(2026,4,20)) * H10:H109 )</f>
        <v>0</v>
      </c>
      <c r="J4"/>
    </row>
    <row r="5" spans="1:11" x14ac:dyDescent="0.3">
      <c r="G5" s="52"/>
      <c r="H5" s="52"/>
      <c r="I5" s="53"/>
      <c r="J5"/>
    </row>
    <row r="6" spans="1:11" x14ac:dyDescent="0.3">
      <c r="A6" s="43" t="s">
        <v>133</v>
      </c>
      <c r="G6" s="52"/>
      <c r="H6" s="52"/>
      <c r="I6" s="53"/>
      <c r="J6"/>
    </row>
    <row r="7" spans="1:11" ht="15" thickBot="1" x14ac:dyDescent="0.35">
      <c r="I7" s="38"/>
      <c r="J7"/>
    </row>
    <row r="8" spans="1:11" ht="15" thickBot="1" x14ac:dyDescent="0.35">
      <c r="I8" s="77" t="s">
        <v>21</v>
      </c>
      <c r="J8" s="78"/>
      <c r="K8" s="79"/>
    </row>
    <row r="9" spans="1:11" ht="72.599999999999994" thickBot="1" x14ac:dyDescent="0.35">
      <c r="A9" s="72" t="s">
        <v>134</v>
      </c>
      <c r="B9" s="73" t="s">
        <v>136</v>
      </c>
      <c r="C9" s="74" t="s">
        <v>0</v>
      </c>
      <c r="D9" s="73" t="s">
        <v>137</v>
      </c>
      <c r="E9" s="73" t="s">
        <v>138</v>
      </c>
      <c r="F9" s="73" t="s">
        <v>139</v>
      </c>
      <c r="G9" s="74" t="s">
        <v>22</v>
      </c>
      <c r="H9" s="75" t="s">
        <v>135</v>
      </c>
      <c r="I9" s="71" t="s">
        <v>140</v>
      </c>
      <c r="J9" s="76" t="s">
        <v>141</v>
      </c>
      <c r="K9" s="71" t="s">
        <v>142</v>
      </c>
    </row>
    <row r="10" spans="1:11" ht="43.2" customHeight="1" x14ac:dyDescent="0.3">
      <c r="A10" s="66">
        <v>1</v>
      </c>
      <c r="B10" s="64"/>
      <c r="C10" s="62"/>
      <c r="D10" s="63"/>
      <c r="E10" s="63"/>
      <c r="F10" s="61"/>
      <c r="G10" s="61"/>
      <c r="H10" s="69"/>
      <c r="I10" s="55" t="e">
        <f t="shared" ref="I10:I41" si="0">VLOOKUP(F10,Prilog2,2,FALSE)</f>
        <v>#N/A</v>
      </c>
      <c r="J10" s="59" t="e">
        <f t="shared" ref="J10:J41" si="1">VLOOKUP(F10,Prilog2,3,FALSE)</f>
        <v>#N/A</v>
      </c>
      <c r="K10" s="57" t="e">
        <f t="shared" ref="K10:K41" si="2">VLOOKUP(F10,Prilog2,4,FALSE)</f>
        <v>#N/A</v>
      </c>
    </row>
    <row r="11" spans="1:11" ht="43.2" customHeight="1" x14ac:dyDescent="0.3">
      <c r="A11" s="67">
        <v>2</v>
      </c>
      <c r="B11" s="65"/>
      <c r="C11" s="48"/>
      <c r="D11" s="49"/>
      <c r="E11" s="49"/>
      <c r="F11" s="47"/>
      <c r="G11" s="47"/>
      <c r="H11" s="70"/>
      <c r="I11" s="55" t="e">
        <f t="shared" si="0"/>
        <v>#N/A</v>
      </c>
      <c r="J11" s="59" t="e">
        <f t="shared" si="1"/>
        <v>#N/A</v>
      </c>
      <c r="K11" s="57" t="e">
        <f t="shared" si="2"/>
        <v>#N/A</v>
      </c>
    </row>
    <row r="12" spans="1:11" ht="43.2" customHeight="1" x14ac:dyDescent="0.3">
      <c r="A12" s="67">
        <v>3</v>
      </c>
      <c r="B12" s="65"/>
      <c r="C12" s="48"/>
      <c r="D12" s="49"/>
      <c r="E12" s="49"/>
      <c r="F12" s="47"/>
      <c r="G12" s="47"/>
      <c r="H12" s="70"/>
      <c r="I12" s="55" t="e">
        <f t="shared" si="0"/>
        <v>#N/A</v>
      </c>
      <c r="J12" s="59" t="e">
        <f t="shared" si="1"/>
        <v>#N/A</v>
      </c>
      <c r="K12" s="57" t="e">
        <f t="shared" si="2"/>
        <v>#N/A</v>
      </c>
    </row>
    <row r="13" spans="1:11" ht="43.2" customHeight="1" x14ac:dyDescent="0.3">
      <c r="A13" s="67">
        <v>4</v>
      </c>
      <c r="B13" s="65"/>
      <c r="C13" s="48"/>
      <c r="D13" s="49"/>
      <c r="E13" s="49"/>
      <c r="F13" s="47"/>
      <c r="G13" s="47"/>
      <c r="H13" s="70"/>
      <c r="I13" s="55" t="e">
        <f t="shared" si="0"/>
        <v>#N/A</v>
      </c>
      <c r="J13" s="59" t="e">
        <f t="shared" si="1"/>
        <v>#N/A</v>
      </c>
      <c r="K13" s="57" t="e">
        <f t="shared" si="2"/>
        <v>#N/A</v>
      </c>
    </row>
    <row r="14" spans="1:11" ht="43.2" customHeight="1" x14ac:dyDescent="0.3">
      <c r="A14" s="67">
        <v>5</v>
      </c>
      <c r="B14" s="65"/>
      <c r="C14" s="48"/>
      <c r="D14" s="49"/>
      <c r="E14" s="49"/>
      <c r="F14" s="47"/>
      <c r="G14" s="47"/>
      <c r="H14" s="70"/>
      <c r="I14" s="55" t="e">
        <f t="shared" si="0"/>
        <v>#N/A</v>
      </c>
      <c r="J14" s="59" t="e">
        <f t="shared" si="1"/>
        <v>#N/A</v>
      </c>
      <c r="K14" s="57" t="e">
        <f t="shared" si="2"/>
        <v>#N/A</v>
      </c>
    </row>
    <row r="15" spans="1:11" ht="43.2" customHeight="1" x14ac:dyDescent="0.3">
      <c r="A15" s="67">
        <v>6</v>
      </c>
      <c r="B15" s="65"/>
      <c r="C15" s="48"/>
      <c r="D15" s="49"/>
      <c r="E15" s="49"/>
      <c r="F15" s="47"/>
      <c r="G15" s="47"/>
      <c r="H15" s="70"/>
      <c r="I15" s="55" t="e">
        <f t="shared" si="0"/>
        <v>#N/A</v>
      </c>
      <c r="J15" s="59" t="e">
        <f t="shared" si="1"/>
        <v>#N/A</v>
      </c>
      <c r="K15" s="57" t="e">
        <f t="shared" si="2"/>
        <v>#N/A</v>
      </c>
    </row>
    <row r="16" spans="1:11" ht="43.2" customHeight="1" x14ac:dyDescent="0.3">
      <c r="A16" s="67">
        <v>7</v>
      </c>
      <c r="B16" s="65"/>
      <c r="C16" s="48"/>
      <c r="D16" s="49"/>
      <c r="E16" s="49"/>
      <c r="F16" s="47"/>
      <c r="G16" s="47"/>
      <c r="H16" s="70"/>
      <c r="I16" s="55" t="e">
        <f t="shared" si="0"/>
        <v>#N/A</v>
      </c>
      <c r="J16" s="59" t="e">
        <f t="shared" si="1"/>
        <v>#N/A</v>
      </c>
      <c r="K16" s="57" t="e">
        <f t="shared" si="2"/>
        <v>#N/A</v>
      </c>
    </row>
    <row r="17" spans="1:11" ht="43.2" customHeight="1" x14ac:dyDescent="0.3">
      <c r="A17" s="67">
        <v>8</v>
      </c>
      <c r="B17" s="65"/>
      <c r="C17" s="48"/>
      <c r="D17" s="49"/>
      <c r="E17" s="49"/>
      <c r="F17" s="47"/>
      <c r="G17" s="47"/>
      <c r="H17" s="70"/>
      <c r="I17" s="55" t="e">
        <f t="shared" si="0"/>
        <v>#N/A</v>
      </c>
      <c r="J17" s="59" t="e">
        <f t="shared" si="1"/>
        <v>#N/A</v>
      </c>
      <c r="K17" s="57" t="e">
        <f t="shared" si="2"/>
        <v>#N/A</v>
      </c>
    </row>
    <row r="18" spans="1:11" ht="43.2" customHeight="1" x14ac:dyDescent="0.3">
      <c r="A18" s="67">
        <v>9</v>
      </c>
      <c r="B18" s="65"/>
      <c r="C18" s="48"/>
      <c r="D18" s="49"/>
      <c r="E18" s="49"/>
      <c r="F18" s="47"/>
      <c r="G18" s="47"/>
      <c r="H18" s="70"/>
      <c r="I18" s="55" t="e">
        <f t="shared" si="0"/>
        <v>#N/A</v>
      </c>
      <c r="J18" s="59" t="e">
        <f t="shared" si="1"/>
        <v>#N/A</v>
      </c>
      <c r="K18" s="57" t="e">
        <f t="shared" si="2"/>
        <v>#N/A</v>
      </c>
    </row>
    <row r="19" spans="1:11" ht="43.2" customHeight="1" x14ac:dyDescent="0.3">
      <c r="A19" s="67">
        <v>10</v>
      </c>
      <c r="B19" s="65"/>
      <c r="C19" s="48"/>
      <c r="D19" s="49"/>
      <c r="E19" s="49"/>
      <c r="F19" s="47"/>
      <c r="G19" s="47"/>
      <c r="H19" s="70"/>
      <c r="I19" s="55" t="e">
        <f t="shared" si="0"/>
        <v>#N/A</v>
      </c>
      <c r="J19" s="59" t="e">
        <f t="shared" si="1"/>
        <v>#N/A</v>
      </c>
      <c r="K19" s="57" t="e">
        <f t="shared" si="2"/>
        <v>#N/A</v>
      </c>
    </row>
    <row r="20" spans="1:11" ht="43.2" customHeight="1" x14ac:dyDescent="0.3">
      <c r="A20" s="67">
        <v>11</v>
      </c>
      <c r="B20" s="65"/>
      <c r="C20" s="48"/>
      <c r="D20" s="49"/>
      <c r="E20" s="49"/>
      <c r="F20" s="47"/>
      <c r="G20" s="47"/>
      <c r="H20" s="70"/>
      <c r="I20" s="55" t="e">
        <f t="shared" si="0"/>
        <v>#N/A</v>
      </c>
      <c r="J20" s="59" t="e">
        <f t="shared" si="1"/>
        <v>#N/A</v>
      </c>
      <c r="K20" s="57" t="e">
        <f t="shared" si="2"/>
        <v>#N/A</v>
      </c>
    </row>
    <row r="21" spans="1:11" ht="43.2" customHeight="1" x14ac:dyDescent="0.3">
      <c r="A21" s="67">
        <v>12</v>
      </c>
      <c r="B21" s="65"/>
      <c r="C21" s="48"/>
      <c r="D21" s="49"/>
      <c r="E21" s="49"/>
      <c r="F21" s="47"/>
      <c r="G21" s="47"/>
      <c r="H21" s="70"/>
      <c r="I21" s="55" t="e">
        <f t="shared" si="0"/>
        <v>#N/A</v>
      </c>
      <c r="J21" s="59" t="e">
        <f t="shared" si="1"/>
        <v>#N/A</v>
      </c>
      <c r="K21" s="57" t="e">
        <f t="shared" si="2"/>
        <v>#N/A</v>
      </c>
    </row>
    <row r="22" spans="1:11" ht="43.2" customHeight="1" x14ac:dyDescent="0.3">
      <c r="A22" s="67">
        <v>13</v>
      </c>
      <c r="B22" s="65"/>
      <c r="C22" s="48"/>
      <c r="D22" s="49"/>
      <c r="E22" s="49"/>
      <c r="F22" s="47"/>
      <c r="G22" s="47"/>
      <c r="H22" s="70"/>
      <c r="I22" s="55" t="e">
        <f t="shared" si="0"/>
        <v>#N/A</v>
      </c>
      <c r="J22" s="59" t="e">
        <f t="shared" si="1"/>
        <v>#N/A</v>
      </c>
      <c r="K22" s="57" t="e">
        <f t="shared" si="2"/>
        <v>#N/A</v>
      </c>
    </row>
    <row r="23" spans="1:11" ht="43.2" customHeight="1" x14ac:dyDescent="0.3">
      <c r="A23" s="67">
        <v>14</v>
      </c>
      <c r="B23" s="65"/>
      <c r="C23" s="48"/>
      <c r="D23" s="49"/>
      <c r="E23" s="49"/>
      <c r="F23" s="47"/>
      <c r="G23" s="47"/>
      <c r="H23" s="70"/>
      <c r="I23" s="55" t="e">
        <f t="shared" si="0"/>
        <v>#N/A</v>
      </c>
      <c r="J23" s="59" t="e">
        <f t="shared" si="1"/>
        <v>#N/A</v>
      </c>
      <c r="K23" s="57" t="e">
        <f t="shared" si="2"/>
        <v>#N/A</v>
      </c>
    </row>
    <row r="24" spans="1:11" ht="43.2" customHeight="1" x14ac:dyDescent="0.3">
      <c r="A24" s="67">
        <v>15</v>
      </c>
      <c r="B24" s="65"/>
      <c r="C24" s="48"/>
      <c r="D24" s="49"/>
      <c r="E24" s="49"/>
      <c r="F24" s="47"/>
      <c r="G24" s="47"/>
      <c r="H24" s="70"/>
      <c r="I24" s="55" t="e">
        <f t="shared" si="0"/>
        <v>#N/A</v>
      </c>
      <c r="J24" s="59" t="e">
        <f t="shared" si="1"/>
        <v>#N/A</v>
      </c>
      <c r="K24" s="57" t="e">
        <f t="shared" si="2"/>
        <v>#N/A</v>
      </c>
    </row>
    <row r="25" spans="1:11" ht="43.2" customHeight="1" x14ac:dyDescent="0.3">
      <c r="A25" s="67">
        <v>16</v>
      </c>
      <c r="B25" s="65"/>
      <c r="C25" s="48"/>
      <c r="D25" s="49"/>
      <c r="E25" s="49"/>
      <c r="F25" s="47"/>
      <c r="G25" s="47"/>
      <c r="H25" s="70"/>
      <c r="I25" s="55" t="e">
        <f t="shared" si="0"/>
        <v>#N/A</v>
      </c>
      <c r="J25" s="59" t="e">
        <f t="shared" si="1"/>
        <v>#N/A</v>
      </c>
      <c r="K25" s="57" t="e">
        <f t="shared" si="2"/>
        <v>#N/A</v>
      </c>
    </row>
    <row r="26" spans="1:11" ht="43.2" customHeight="1" x14ac:dyDescent="0.3">
      <c r="A26" s="67">
        <v>17</v>
      </c>
      <c r="B26" s="65"/>
      <c r="C26" s="48"/>
      <c r="D26" s="49"/>
      <c r="E26" s="49"/>
      <c r="F26" s="47"/>
      <c r="G26" s="47"/>
      <c r="H26" s="70"/>
      <c r="I26" s="55" t="e">
        <f t="shared" si="0"/>
        <v>#N/A</v>
      </c>
      <c r="J26" s="59" t="e">
        <f t="shared" si="1"/>
        <v>#N/A</v>
      </c>
      <c r="K26" s="57" t="e">
        <f t="shared" si="2"/>
        <v>#N/A</v>
      </c>
    </row>
    <row r="27" spans="1:11" ht="43.2" customHeight="1" x14ac:dyDescent="0.3">
      <c r="A27" s="67">
        <v>18</v>
      </c>
      <c r="B27" s="65"/>
      <c r="C27" s="48"/>
      <c r="D27" s="49"/>
      <c r="E27" s="49"/>
      <c r="F27" s="47"/>
      <c r="G27" s="47"/>
      <c r="H27" s="70"/>
      <c r="I27" s="55" t="e">
        <f t="shared" si="0"/>
        <v>#N/A</v>
      </c>
      <c r="J27" s="59" t="e">
        <f t="shared" si="1"/>
        <v>#N/A</v>
      </c>
      <c r="K27" s="57" t="e">
        <f t="shared" si="2"/>
        <v>#N/A</v>
      </c>
    </row>
    <row r="28" spans="1:11" ht="43.2" customHeight="1" x14ac:dyDescent="0.3">
      <c r="A28" s="67">
        <v>19</v>
      </c>
      <c r="B28" s="65"/>
      <c r="C28" s="48"/>
      <c r="D28" s="49"/>
      <c r="E28" s="49"/>
      <c r="F28" s="47"/>
      <c r="G28" s="47"/>
      <c r="H28" s="70"/>
      <c r="I28" s="55" t="e">
        <f t="shared" si="0"/>
        <v>#N/A</v>
      </c>
      <c r="J28" s="59" t="e">
        <f t="shared" si="1"/>
        <v>#N/A</v>
      </c>
      <c r="K28" s="57" t="e">
        <f t="shared" si="2"/>
        <v>#N/A</v>
      </c>
    </row>
    <row r="29" spans="1:11" ht="43.2" customHeight="1" x14ac:dyDescent="0.3">
      <c r="A29" s="67">
        <v>20</v>
      </c>
      <c r="B29" s="65"/>
      <c r="C29" s="48"/>
      <c r="D29" s="49"/>
      <c r="E29" s="49"/>
      <c r="F29" s="47"/>
      <c r="G29" s="47"/>
      <c r="H29" s="70"/>
      <c r="I29" s="55" t="e">
        <f t="shared" si="0"/>
        <v>#N/A</v>
      </c>
      <c r="J29" s="59" t="e">
        <f t="shared" si="1"/>
        <v>#N/A</v>
      </c>
      <c r="K29" s="57" t="e">
        <f t="shared" si="2"/>
        <v>#N/A</v>
      </c>
    </row>
    <row r="30" spans="1:11" ht="43.2" customHeight="1" x14ac:dyDescent="0.3">
      <c r="A30" s="67">
        <v>21</v>
      </c>
      <c r="B30" s="65"/>
      <c r="C30" s="48"/>
      <c r="D30" s="49"/>
      <c r="E30" s="49"/>
      <c r="F30" s="47"/>
      <c r="G30" s="47"/>
      <c r="H30" s="70"/>
      <c r="I30" s="55" t="e">
        <f t="shared" si="0"/>
        <v>#N/A</v>
      </c>
      <c r="J30" s="59" t="e">
        <f t="shared" si="1"/>
        <v>#N/A</v>
      </c>
      <c r="K30" s="57" t="e">
        <f t="shared" si="2"/>
        <v>#N/A</v>
      </c>
    </row>
    <row r="31" spans="1:11" ht="43.2" customHeight="1" x14ac:dyDescent="0.3">
      <c r="A31" s="67">
        <v>22</v>
      </c>
      <c r="B31" s="65"/>
      <c r="C31" s="48"/>
      <c r="D31" s="49"/>
      <c r="E31" s="49"/>
      <c r="F31" s="47"/>
      <c r="G31" s="47"/>
      <c r="H31" s="70"/>
      <c r="I31" s="55" t="e">
        <f t="shared" si="0"/>
        <v>#N/A</v>
      </c>
      <c r="J31" s="59" t="e">
        <f t="shared" si="1"/>
        <v>#N/A</v>
      </c>
      <c r="K31" s="57" t="e">
        <f t="shared" si="2"/>
        <v>#N/A</v>
      </c>
    </row>
    <row r="32" spans="1:11" ht="43.2" customHeight="1" x14ac:dyDescent="0.3">
      <c r="A32" s="67">
        <v>23</v>
      </c>
      <c r="B32" s="65"/>
      <c r="C32" s="48"/>
      <c r="D32" s="49"/>
      <c r="E32" s="49"/>
      <c r="F32" s="47"/>
      <c r="G32" s="47"/>
      <c r="H32" s="70"/>
      <c r="I32" s="55" t="e">
        <f t="shared" si="0"/>
        <v>#N/A</v>
      </c>
      <c r="J32" s="59" t="e">
        <f t="shared" si="1"/>
        <v>#N/A</v>
      </c>
      <c r="K32" s="57" t="e">
        <f t="shared" si="2"/>
        <v>#N/A</v>
      </c>
    </row>
    <row r="33" spans="1:11" ht="43.2" customHeight="1" x14ac:dyDescent="0.3">
      <c r="A33" s="67">
        <v>24</v>
      </c>
      <c r="B33" s="65"/>
      <c r="C33" s="48"/>
      <c r="D33" s="49"/>
      <c r="E33" s="49"/>
      <c r="F33" s="47"/>
      <c r="G33" s="47"/>
      <c r="H33" s="70"/>
      <c r="I33" s="55" t="e">
        <f t="shared" si="0"/>
        <v>#N/A</v>
      </c>
      <c r="J33" s="59" t="e">
        <f t="shared" si="1"/>
        <v>#N/A</v>
      </c>
      <c r="K33" s="57" t="e">
        <f t="shared" si="2"/>
        <v>#N/A</v>
      </c>
    </row>
    <row r="34" spans="1:11" ht="43.2" customHeight="1" x14ac:dyDescent="0.3">
      <c r="A34" s="67">
        <v>25</v>
      </c>
      <c r="B34" s="65"/>
      <c r="C34" s="48"/>
      <c r="D34" s="49"/>
      <c r="E34" s="49"/>
      <c r="F34" s="47"/>
      <c r="G34" s="47"/>
      <c r="H34" s="70"/>
      <c r="I34" s="55" t="e">
        <f t="shared" si="0"/>
        <v>#N/A</v>
      </c>
      <c r="J34" s="59" t="e">
        <f t="shared" si="1"/>
        <v>#N/A</v>
      </c>
      <c r="K34" s="57" t="e">
        <f t="shared" si="2"/>
        <v>#N/A</v>
      </c>
    </row>
    <row r="35" spans="1:11" ht="43.2" customHeight="1" x14ac:dyDescent="0.3">
      <c r="A35" s="67">
        <v>26</v>
      </c>
      <c r="B35" s="65"/>
      <c r="C35" s="48"/>
      <c r="D35" s="49"/>
      <c r="E35" s="49"/>
      <c r="F35" s="47"/>
      <c r="G35" s="47"/>
      <c r="H35" s="70"/>
      <c r="I35" s="55" t="e">
        <f t="shared" si="0"/>
        <v>#N/A</v>
      </c>
      <c r="J35" s="59" t="e">
        <f t="shared" si="1"/>
        <v>#N/A</v>
      </c>
      <c r="K35" s="57" t="e">
        <f t="shared" si="2"/>
        <v>#N/A</v>
      </c>
    </row>
    <row r="36" spans="1:11" ht="43.2" customHeight="1" x14ac:dyDescent="0.3">
      <c r="A36" s="67">
        <v>27</v>
      </c>
      <c r="B36" s="65"/>
      <c r="C36" s="48"/>
      <c r="D36" s="49"/>
      <c r="E36" s="49"/>
      <c r="F36" s="47"/>
      <c r="G36" s="47"/>
      <c r="H36" s="70"/>
      <c r="I36" s="55" t="e">
        <f t="shared" si="0"/>
        <v>#N/A</v>
      </c>
      <c r="J36" s="59" t="e">
        <f t="shared" si="1"/>
        <v>#N/A</v>
      </c>
      <c r="K36" s="57" t="e">
        <f t="shared" si="2"/>
        <v>#N/A</v>
      </c>
    </row>
    <row r="37" spans="1:11" ht="43.2" customHeight="1" x14ac:dyDescent="0.3">
      <c r="A37" s="67">
        <v>28</v>
      </c>
      <c r="B37" s="65"/>
      <c r="C37" s="48"/>
      <c r="D37" s="49"/>
      <c r="E37" s="49"/>
      <c r="F37" s="47"/>
      <c r="G37" s="47"/>
      <c r="H37" s="70"/>
      <c r="I37" s="55" t="e">
        <f t="shared" si="0"/>
        <v>#N/A</v>
      </c>
      <c r="J37" s="59" t="e">
        <f t="shared" si="1"/>
        <v>#N/A</v>
      </c>
      <c r="K37" s="57" t="e">
        <f t="shared" si="2"/>
        <v>#N/A</v>
      </c>
    </row>
    <row r="38" spans="1:11" ht="43.2" customHeight="1" x14ac:dyDescent="0.3">
      <c r="A38" s="67">
        <v>29</v>
      </c>
      <c r="B38" s="65"/>
      <c r="C38" s="48"/>
      <c r="D38" s="49"/>
      <c r="E38" s="49"/>
      <c r="F38" s="47"/>
      <c r="G38" s="47"/>
      <c r="H38" s="70"/>
      <c r="I38" s="55" t="e">
        <f t="shared" si="0"/>
        <v>#N/A</v>
      </c>
      <c r="J38" s="59" t="e">
        <f t="shared" si="1"/>
        <v>#N/A</v>
      </c>
      <c r="K38" s="57" t="e">
        <f t="shared" si="2"/>
        <v>#N/A</v>
      </c>
    </row>
    <row r="39" spans="1:11" ht="43.2" customHeight="1" x14ac:dyDescent="0.3">
      <c r="A39" s="67">
        <v>30</v>
      </c>
      <c r="B39" s="65"/>
      <c r="C39" s="48"/>
      <c r="D39" s="49"/>
      <c r="E39" s="49"/>
      <c r="F39" s="47"/>
      <c r="G39" s="47"/>
      <c r="H39" s="70"/>
      <c r="I39" s="55" t="e">
        <f t="shared" si="0"/>
        <v>#N/A</v>
      </c>
      <c r="J39" s="59" t="e">
        <f t="shared" si="1"/>
        <v>#N/A</v>
      </c>
      <c r="K39" s="57" t="e">
        <f t="shared" si="2"/>
        <v>#N/A</v>
      </c>
    </row>
    <row r="40" spans="1:11" ht="43.2" customHeight="1" x14ac:dyDescent="0.3">
      <c r="A40" s="67">
        <v>31</v>
      </c>
      <c r="B40" s="65"/>
      <c r="C40" s="48"/>
      <c r="D40" s="49"/>
      <c r="E40" s="49"/>
      <c r="F40" s="47"/>
      <c r="G40" s="47"/>
      <c r="H40" s="70"/>
      <c r="I40" s="55" t="e">
        <f t="shared" si="0"/>
        <v>#N/A</v>
      </c>
      <c r="J40" s="59" t="e">
        <f t="shared" si="1"/>
        <v>#N/A</v>
      </c>
      <c r="K40" s="57" t="e">
        <f t="shared" si="2"/>
        <v>#N/A</v>
      </c>
    </row>
    <row r="41" spans="1:11" ht="43.2" customHeight="1" x14ac:dyDescent="0.3">
      <c r="A41" s="67">
        <v>32</v>
      </c>
      <c r="B41" s="65"/>
      <c r="C41" s="48"/>
      <c r="D41" s="49"/>
      <c r="E41" s="49"/>
      <c r="F41" s="47"/>
      <c r="G41" s="47"/>
      <c r="H41" s="70"/>
      <c r="I41" s="55" t="e">
        <f t="shared" si="0"/>
        <v>#N/A</v>
      </c>
      <c r="J41" s="59" t="e">
        <f t="shared" si="1"/>
        <v>#N/A</v>
      </c>
      <c r="K41" s="57" t="e">
        <f t="shared" si="2"/>
        <v>#N/A</v>
      </c>
    </row>
    <row r="42" spans="1:11" ht="43.2" customHeight="1" x14ac:dyDescent="0.3">
      <c r="A42" s="67">
        <v>33</v>
      </c>
      <c r="B42" s="65"/>
      <c r="C42" s="48"/>
      <c r="D42" s="49"/>
      <c r="E42" s="49"/>
      <c r="F42" s="47"/>
      <c r="G42" s="47"/>
      <c r="H42" s="70"/>
      <c r="I42" s="55" t="e">
        <f t="shared" ref="I42:I73" si="3">VLOOKUP(F42,Prilog2,2,FALSE)</f>
        <v>#N/A</v>
      </c>
      <c r="J42" s="59" t="e">
        <f t="shared" ref="J42:J73" si="4">VLOOKUP(F42,Prilog2,3,FALSE)</f>
        <v>#N/A</v>
      </c>
      <c r="K42" s="57" t="e">
        <f t="shared" ref="K42:K73" si="5">VLOOKUP(F42,Prilog2,4,FALSE)</f>
        <v>#N/A</v>
      </c>
    </row>
    <row r="43" spans="1:11" ht="43.2" customHeight="1" x14ac:dyDescent="0.3">
      <c r="A43" s="67">
        <v>34</v>
      </c>
      <c r="B43" s="65"/>
      <c r="C43" s="48"/>
      <c r="D43" s="49"/>
      <c r="E43" s="49"/>
      <c r="F43" s="47"/>
      <c r="G43" s="47"/>
      <c r="H43" s="70"/>
      <c r="I43" s="55" t="e">
        <f t="shared" si="3"/>
        <v>#N/A</v>
      </c>
      <c r="J43" s="59" t="e">
        <f t="shared" si="4"/>
        <v>#N/A</v>
      </c>
      <c r="K43" s="57" t="e">
        <f t="shared" si="5"/>
        <v>#N/A</v>
      </c>
    </row>
    <row r="44" spans="1:11" ht="43.2" customHeight="1" x14ac:dyDescent="0.3">
      <c r="A44" s="67">
        <v>35</v>
      </c>
      <c r="B44" s="65"/>
      <c r="C44" s="48"/>
      <c r="D44" s="49"/>
      <c r="E44" s="49"/>
      <c r="F44" s="47"/>
      <c r="G44" s="47"/>
      <c r="H44" s="70"/>
      <c r="I44" s="55" t="e">
        <f t="shared" si="3"/>
        <v>#N/A</v>
      </c>
      <c r="J44" s="59" t="e">
        <f t="shared" si="4"/>
        <v>#N/A</v>
      </c>
      <c r="K44" s="57" t="e">
        <f t="shared" si="5"/>
        <v>#N/A</v>
      </c>
    </row>
    <row r="45" spans="1:11" ht="43.2" customHeight="1" x14ac:dyDescent="0.3">
      <c r="A45" s="67">
        <v>36</v>
      </c>
      <c r="B45" s="65"/>
      <c r="C45" s="48"/>
      <c r="D45" s="49"/>
      <c r="E45" s="49"/>
      <c r="F45" s="47"/>
      <c r="G45" s="47"/>
      <c r="H45" s="70"/>
      <c r="I45" s="55" t="e">
        <f t="shared" si="3"/>
        <v>#N/A</v>
      </c>
      <c r="J45" s="59" t="e">
        <f t="shared" si="4"/>
        <v>#N/A</v>
      </c>
      <c r="K45" s="57" t="e">
        <f t="shared" si="5"/>
        <v>#N/A</v>
      </c>
    </row>
    <row r="46" spans="1:11" ht="43.2" customHeight="1" x14ac:dyDescent="0.3">
      <c r="A46" s="67">
        <v>37</v>
      </c>
      <c r="B46" s="65"/>
      <c r="C46" s="48"/>
      <c r="D46" s="49"/>
      <c r="E46" s="49"/>
      <c r="F46" s="47"/>
      <c r="G46" s="47"/>
      <c r="H46" s="70"/>
      <c r="I46" s="55" t="e">
        <f t="shared" si="3"/>
        <v>#N/A</v>
      </c>
      <c r="J46" s="59" t="e">
        <f t="shared" si="4"/>
        <v>#N/A</v>
      </c>
      <c r="K46" s="57" t="e">
        <f t="shared" si="5"/>
        <v>#N/A</v>
      </c>
    </row>
    <row r="47" spans="1:11" ht="43.2" customHeight="1" x14ac:dyDescent="0.3">
      <c r="A47" s="67">
        <v>38</v>
      </c>
      <c r="B47" s="65"/>
      <c r="C47" s="48"/>
      <c r="D47" s="49"/>
      <c r="E47" s="49"/>
      <c r="F47" s="47"/>
      <c r="G47" s="47"/>
      <c r="H47" s="70"/>
      <c r="I47" s="55" t="e">
        <f t="shared" si="3"/>
        <v>#N/A</v>
      </c>
      <c r="J47" s="59" t="e">
        <f t="shared" si="4"/>
        <v>#N/A</v>
      </c>
      <c r="K47" s="57" t="e">
        <f t="shared" si="5"/>
        <v>#N/A</v>
      </c>
    </row>
    <row r="48" spans="1:11" ht="43.2" customHeight="1" x14ac:dyDescent="0.3">
      <c r="A48" s="67">
        <v>39</v>
      </c>
      <c r="B48" s="65"/>
      <c r="C48" s="48"/>
      <c r="D48" s="49"/>
      <c r="E48" s="49"/>
      <c r="F48" s="47"/>
      <c r="G48" s="47"/>
      <c r="H48" s="70"/>
      <c r="I48" s="55" t="e">
        <f t="shared" si="3"/>
        <v>#N/A</v>
      </c>
      <c r="J48" s="59" t="e">
        <f t="shared" si="4"/>
        <v>#N/A</v>
      </c>
      <c r="K48" s="57" t="e">
        <f t="shared" si="5"/>
        <v>#N/A</v>
      </c>
    </row>
    <row r="49" spans="1:11" ht="43.2" customHeight="1" x14ac:dyDescent="0.3">
      <c r="A49" s="67">
        <v>40</v>
      </c>
      <c r="B49" s="65"/>
      <c r="C49" s="48"/>
      <c r="D49" s="49"/>
      <c r="E49" s="49"/>
      <c r="F49" s="47"/>
      <c r="G49" s="47"/>
      <c r="H49" s="70"/>
      <c r="I49" s="55" t="e">
        <f t="shared" si="3"/>
        <v>#N/A</v>
      </c>
      <c r="J49" s="59" t="e">
        <f t="shared" si="4"/>
        <v>#N/A</v>
      </c>
      <c r="K49" s="57" t="e">
        <f t="shared" si="5"/>
        <v>#N/A</v>
      </c>
    </row>
    <row r="50" spans="1:11" ht="43.2" customHeight="1" x14ac:dyDescent="0.3">
      <c r="A50" s="67">
        <v>41</v>
      </c>
      <c r="B50" s="65"/>
      <c r="C50" s="48"/>
      <c r="D50" s="49"/>
      <c r="E50" s="49"/>
      <c r="F50" s="47"/>
      <c r="G50" s="47"/>
      <c r="H50" s="70"/>
      <c r="I50" s="55" t="e">
        <f t="shared" si="3"/>
        <v>#N/A</v>
      </c>
      <c r="J50" s="59" t="e">
        <f t="shared" si="4"/>
        <v>#N/A</v>
      </c>
      <c r="K50" s="57" t="e">
        <f t="shared" si="5"/>
        <v>#N/A</v>
      </c>
    </row>
    <row r="51" spans="1:11" ht="43.2" customHeight="1" x14ac:dyDescent="0.3">
      <c r="A51" s="67">
        <v>42</v>
      </c>
      <c r="B51" s="65"/>
      <c r="C51" s="48"/>
      <c r="D51" s="49"/>
      <c r="E51" s="49"/>
      <c r="F51" s="47"/>
      <c r="G51" s="47"/>
      <c r="H51" s="70"/>
      <c r="I51" s="55" t="e">
        <f t="shared" si="3"/>
        <v>#N/A</v>
      </c>
      <c r="J51" s="59" t="e">
        <f t="shared" si="4"/>
        <v>#N/A</v>
      </c>
      <c r="K51" s="57" t="e">
        <f t="shared" si="5"/>
        <v>#N/A</v>
      </c>
    </row>
    <row r="52" spans="1:11" ht="43.2" customHeight="1" x14ac:dyDescent="0.3">
      <c r="A52" s="67">
        <v>43</v>
      </c>
      <c r="B52" s="65"/>
      <c r="C52" s="48"/>
      <c r="D52" s="49"/>
      <c r="E52" s="49"/>
      <c r="F52" s="47"/>
      <c r="G52" s="47"/>
      <c r="H52" s="70"/>
      <c r="I52" s="55" t="e">
        <f t="shared" si="3"/>
        <v>#N/A</v>
      </c>
      <c r="J52" s="59" t="e">
        <f t="shared" si="4"/>
        <v>#N/A</v>
      </c>
      <c r="K52" s="57" t="e">
        <f t="shared" si="5"/>
        <v>#N/A</v>
      </c>
    </row>
    <row r="53" spans="1:11" ht="43.2" customHeight="1" x14ac:dyDescent="0.3">
      <c r="A53" s="67">
        <v>44</v>
      </c>
      <c r="B53" s="65"/>
      <c r="C53" s="48"/>
      <c r="D53" s="49"/>
      <c r="E53" s="49"/>
      <c r="F53" s="47"/>
      <c r="G53" s="47"/>
      <c r="H53" s="70"/>
      <c r="I53" s="55" t="e">
        <f t="shared" si="3"/>
        <v>#N/A</v>
      </c>
      <c r="J53" s="59" t="e">
        <f t="shared" si="4"/>
        <v>#N/A</v>
      </c>
      <c r="K53" s="57" t="e">
        <f t="shared" si="5"/>
        <v>#N/A</v>
      </c>
    </row>
    <row r="54" spans="1:11" ht="43.2" customHeight="1" x14ac:dyDescent="0.3">
      <c r="A54" s="67">
        <v>45</v>
      </c>
      <c r="B54" s="65"/>
      <c r="C54" s="48"/>
      <c r="D54" s="49"/>
      <c r="E54" s="49"/>
      <c r="F54" s="47"/>
      <c r="G54" s="47"/>
      <c r="H54" s="70"/>
      <c r="I54" s="55" t="e">
        <f t="shared" si="3"/>
        <v>#N/A</v>
      </c>
      <c r="J54" s="59" t="e">
        <f t="shared" si="4"/>
        <v>#N/A</v>
      </c>
      <c r="K54" s="57" t="e">
        <f t="shared" si="5"/>
        <v>#N/A</v>
      </c>
    </row>
    <row r="55" spans="1:11" ht="43.2" customHeight="1" x14ac:dyDescent="0.3">
      <c r="A55" s="67">
        <v>46</v>
      </c>
      <c r="B55" s="65"/>
      <c r="C55" s="48"/>
      <c r="D55" s="49"/>
      <c r="E55" s="49"/>
      <c r="F55" s="47"/>
      <c r="G55" s="47"/>
      <c r="H55" s="70"/>
      <c r="I55" s="55" t="e">
        <f t="shared" si="3"/>
        <v>#N/A</v>
      </c>
      <c r="J55" s="59" t="e">
        <f t="shared" si="4"/>
        <v>#N/A</v>
      </c>
      <c r="K55" s="57" t="e">
        <f t="shared" si="5"/>
        <v>#N/A</v>
      </c>
    </row>
    <row r="56" spans="1:11" ht="43.2" customHeight="1" x14ac:dyDescent="0.3">
      <c r="A56" s="67">
        <v>47</v>
      </c>
      <c r="B56" s="65"/>
      <c r="C56" s="48"/>
      <c r="D56" s="49"/>
      <c r="E56" s="49"/>
      <c r="F56" s="47"/>
      <c r="G56" s="47"/>
      <c r="H56" s="70"/>
      <c r="I56" s="55" t="e">
        <f t="shared" si="3"/>
        <v>#N/A</v>
      </c>
      <c r="J56" s="59" t="e">
        <f t="shared" si="4"/>
        <v>#N/A</v>
      </c>
      <c r="K56" s="57" t="e">
        <f t="shared" si="5"/>
        <v>#N/A</v>
      </c>
    </row>
    <row r="57" spans="1:11" ht="43.2" customHeight="1" x14ac:dyDescent="0.3">
      <c r="A57" s="67">
        <v>48</v>
      </c>
      <c r="B57" s="65"/>
      <c r="C57" s="48"/>
      <c r="D57" s="49"/>
      <c r="E57" s="49"/>
      <c r="F57" s="47"/>
      <c r="G57" s="47"/>
      <c r="H57" s="70"/>
      <c r="I57" s="55" t="e">
        <f t="shared" si="3"/>
        <v>#N/A</v>
      </c>
      <c r="J57" s="59" t="e">
        <f t="shared" si="4"/>
        <v>#N/A</v>
      </c>
      <c r="K57" s="57" t="e">
        <f t="shared" si="5"/>
        <v>#N/A</v>
      </c>
    </row>
    <row r="58" spans="1:11" ht="43.2" customHeight="1" x14ac:dyDescent="0.3">
      <c r="A58" s="67">
        <v>49</v>
      </c>
      <c r="B58" s="65"/>
      <c r="C58" s="48"/>
      <c r="D58" s="49"/>
      <c r="E58" s="49"/>
      <c r="F58" s="47"/>
      <c r="G58" s="47"/>
      <c r="H58" s="70"/>
      <c r="I58" s="55" t="e">
        <f t="shared" si="3"/>
        <v>#N/A</v>
      </c>
      <c r="J58" s="59" t="e">
        <f t="shared" si="4"/>
        <v>#N/A</v>
      </c>
      <c r="K58" s="57" t="e">
        <f t="shared" si="5"/>
        <v>#N/A</v>
      </c>
    </row>
    <row r="59" spans="1:11" ht="43.2" customHeight="1" x14ac:dyDescent="0.3">
      <c r="A59" s="67">
        <v>50</v>
      </c>
      <c r="B59" s="65"/>
      <c r="C59" s="48"/>
      <c r="D59" s="49"/>
      <c r="E59" s="49"/>
      <c r="F59" s="47"/>
      <c r="G59" s="47"/>
      <c r="H59" s="70"/>
      <c r="I59" s="55" t="e">
        <f t="shared" si="3"/>
        <v>#N/A</v>
      </c>
      <c r="J59" s="59" t="e">
        <f t="shared" si="4"/>
        <v>#N/A</v>
      </c>
      <c r="K59" s="57" t="e">
        <f t="shared" si="5"/>
        <v>#N/A</v>
      </c>
    </row>
    <row r="60" spans="1:11" ht="43.2" customHeight="1" x14ac:dyDescent="0.3">
      <c r="A60" s="67">
        <v>51</v>
      </c>
      <c r="B60" s="65"/>
      <c r="C60" s="48"/>
      <c r="D60" s="49"/>
      <c r="E60" s="49"/>
      <c r="F60" s="47"/>
      <c r="G60" s="47"/>
      <c r="H60" s="70"/>
      <c r="I60" s="55" t="e">
        <f t="shared" si="3"/>
        <v>#N/A</v>
      </c>
      <c r="J60" s="59" t="e">
        <f t="shared" si="4"/>
        <v>#N/A</v>
      </c>
      <c r="K60" s="57" t="e">
        <f t="shared" si="5"/>
        <v>#N/A</v>
      </c>
    </row>
    <row r="61" spans="1:11" ht="43.2" customHeight="1" x14ac:dyDescent="0.3">
      <c r="A61" s="67">
        <v>52</v>
      </c>
      <c r="B61" s="65"/>
      <c r="C61" s="48"/>
      <c r="D61" s="49"/>
      <c r="E61" s="49"/>
      <c r="F61" s="47"/>
      <c r="G61" s="47"/>
      <c r="H61" s="70"/>
      <c r="I61" s="55" t="e">
        <f t="shared" si="3"/>
        <v>#N/A</v>
      </c>
      <c r="J61" s="59" t="e">
        <f t="shared" si="4"/>
        <v>#N/A</v>
      </c>
      <c r="K61" s="57" t="e">
        <f t="shared" si="5"/>
        <v>#N/A</v>
      </c>
    </row>
    <row r="62" spans="1:11" ht="43.2" customHeight="1" x14ac:dyDescent="0.3">
      <c r="A62" s="67">
        <v>53</v>
      </c>
      <c r="B62" s="65"/>
      <c r="C62" s="48"/>
      <c r="D62" s="49"/>
      <c r="E62" s="49"/>
      <c r="F62" s="47"/>
      <c r="G62" s="47"/>
      <c r="H62" s="70"/>
      <c r="I62" s="55" t="e">
        <f t="shared" si="3"/>
        <v>#N/A</v>
      </c>
      <c r="J62" s="59" t="e">
        <f t="shared" si="4"/>
        <v>#N/A</v>
      </c>
      <c r="K62" s="57" t="e">
        <f t="shared" si="5"/>
        <v>#N/A</v>
      </c>
    </row>
    <row r="63" spans="1:11" ht="43.2" customHeight="1" x14ac:dyDescent="0.3">
      <c r="A63" s="67">
        <v>54</v>
      </c>
      <c r="B63" s="65"/>
      <c r="C63" s="48"/>
      <c r="D63" s="49"/>
      <c r="E63" s="49"/>
      <c r="F63" s="47"/>
      <c r="G63" s="47"/>
      <c r="H63" s="70"/>
      <c r="I63" s="55" t="e">
        <f t="shared" si="3"/>
        <v>#N/A</v>
      </c>
      <c r="J63" s="59" t="e">
        <f t="shared" si="4"/>
        <v>#N/A</v>
      </c>
      <c r="K63" s="57" t="e">
        <f t="shared" si="5"/>
        <v>#N/A</v>
      </c>
    </row>
    <row r="64" spans="1:11" ht="43.2" customHeight="1" x14ac:dyDescent="0.3">
      <c r="A64" s="67">
        <v>55</v>
      </c>
      <c r="B64" s="65"/>
      <c r="C64" s="48"/>
      <c r="D64" s="49"/>
      <c r="E64" s="49"/>
      <c r="F64" s="47"/>
      <c r="G64" s="47"/>
      <c r="H64" s="70"/>
      <c r="I64" s="55" t="e">
        <f t="shared" si="3"/>
        <v>#N/A</v>
      </c>
      <c r="J64" s="59" t="e">
        <f t="shared" si="4"/>
        <v>#N/A</v>
      </c>
      <c r="K64" s="57" t="e">
        <f t="shared" si="5"/>
        <v>#N/A</v>
      </c>
    </row>
    <row r="65" spans="1:11" ht="43.2" customHeight="1" x14ac:dyDescent="0.3">
      <c r="A65" s="67">
        <v>56</v>
      </c>
      <c r="B65" s="65"/>
      <c r="C65" s="48"/>
      <c r="D65" s="49"/>
      <c r="E65" s="49"/>
      <c r="F65" s="47"/>
      <c r="G65" s="47"/>
      <c r="H65" s="70"/>
      <c r="I65" s="55" t="e">
        <f t="shared" si="3"/>
        <v>#N/A</v>
      </c>
      <c r="J65" s="59" t="e">
        <f t="shared" si="4"/>
        <v>#N/A</v>
      </c>
      <c r="K65" s="57" t="e">
        <f t="shared" si="5"/>
        <v>#N/A</v>
      </c>
    </row>
    <row r="66" spans="1:11" ht="43.2" customHeight="1" x14ac:dyDescent="0.3">
      <c r="A66" s="67">
        <v>57</v>
      </c>
      <c r="B66" s="65"/>
      <c r="C66" s="48"/>
      <c r="D66" s="49"/>
      <c r="E66" s="49"/>
      <c r="F66" s="47"/>
      <c r="G66" s="47"/>
      <c r="H66" s="70"/>
      <c r="I66" s="55" t="e">
        <f t="shared" si="3"/>
        <v>#N/A</v>
      </c>
      <c r="J66" s="59" t="e">
        <f t="shared" si="4"/>
        <v>#N/A</v>
      </c>
      <c r="K66" s="57" t="e">
        <f t="shared" si="5"/>
        <v>#N/A</v>
      </c>
    </row>
    <row r="67" spans="1:11" ht="43.2" customHeight="1" x14ac:dyDescent="0.3">
      <c r="A67" s="67">
        <v>58</v>
      </c>
      <c r="B67" s="65"/>
      <c r="C67" s="48"/>
      <c r="D67" s="49"/>
      <c r="E67" s="49"/>
      <c r="F67" s="47"/>
      <c r="G67" s="47"/>
      <c r="H67" s="70"/>
      <c r="I67" s="55" t="e">
        <f t="shared" si="3"/>
        <v>#N/A</v>
      </c>
      <c r="J67" s="59" t="e">
        <f t="shared" si="4"/>
        <v>#N/A</v>
      </c>
      <c r="K67" s="57" t="e">
        <f t="shared" si="5"/>
        <v>#N/A</v>
      </c>
    </row>
    <row r="68" spans="1:11" ht="43.2" customHeight="1" x14ac:dyDescent="0.3">
      <c r="A68" s="67">
        <v>59</v>
      </c>
      <c r="B68" s="65"/>
      <c r="C68" s="48"/>
      <c r="D68" s="49"/>
      <c r="E68" s="49"/>
      <c r="F68" s="47"/>
      <c r="G68" s="47"/>
      <c r="H68" s="70"/>
      <c r="I68" s="55" t="e">
        <f t="shared" si="3"/>
        <v>#N/A</v>
      </c>
      <c r="J68" s="59" t="e">
        <f t="shared" si="4"/>
        <v>#N/A</v>
      </c>
      <c r="K68" s="57" t="e">
        <f t="shared" si="5"/>
        <v>#N/A</v>
      </c>
    </row>
    <row r="69" spans="1:11" ht="43.2" customHeight="1" x14ac:dyDescent="0.3">
      <c r="A69" s="67">
        <v>60</v>
      </c>
      <c r="B69" s="65"/>
      <c r="C69" s="48"/>
      <c r="D69" s="49"/>
      <c r="E69" s="49"/>
      <c r="F69" s="47"/>
      <c r="G69" s="47"/>
      <c r="H69" s="70"/>
      <c r="I69" s="55" t="e">
        <f t="shared" si="3"/>
        <v>#N/A</v>
      </c>
      <c r="J69" s="59" t="e">
        <f t="shared" si="4"/>
        <v>#N/A</v>
      </c>
      <c r="K69" s="57" t="e">
        <f t="shared" si="5"/>
        <v>#N/A</v>
      </c>
    </row>
    <row r="70" spans="1:11" ht="43.2" customHeight="1" x14ac:dyDescent="0.3">
      <c r="A70" s="67">
        <v>61</v>
      </c>
      <c r="B70" s="65"/>
      <c r="C70" s="48"/>
      <c r="D70" s="49"/>
      <c r="E70" s="49"/>
      <c r="F70" s="47"/>
      <c r="G70" s="47"/>
      <c r="H70" s="70"/>
      <c r="I70" s="55" t="e">
        <f t="shared" si="3"/>
        <v>#N/A</v>
      </c>
      <c r="J70" s="59" t="e">
        <f t="shared" si="4"/>
        <v>#N/A</v>
      </c>
      <c r="K70" s="57" t="e">
        <f t="shared" si="5"/>
        <v>#N/A</v>
      </c>
    </row>
    <row r="71" spans="1:11" ht="43.2" customHeight="1" x14ac:dyDescent="0.3">
      <c r="A71" s="67">
        <v>62</v>
      </c>
      <c r="B71" s="65"/>
      <c r="C71" s="48"/>
      <c r="D71" s="49"/>
      <c r="E71" s="49"/>
      <c r="F71" s="47"/>
      <c r="G71" s="47"/>
      <c r="H71" s="70"/>
      <c r="I71" s="55" t="e">
        <f t="shared" si="3"/>
        <v>#N/A</v>
      </c>
      <c r="J71" s="59" t="e">
        <f t="shared" si="4"/>
        <v>#N/A</v>
      </c>
      <c r="K71" s="57" t="e">
        <f t="shared" si="5"/>
        <v>#N/A</v>
      </c>
    </row>
    <row r="72" spans="1:11" ht="43.2" customHeight="1" x14ac:dyDescent="0.3">
      <c r="A72" s="67">
        <v>63</v>
      </c>
      <c r="B72" s="65"/>
      <c r="C72" s="48"/>
      <c r="D72" s="49"/>
      <c r="E72" s="49"/>
      <c r="F72" s="47"/>
      <c r="G72" s="47"/>
      <c r="H72" s="70"/>
      <c r="I72" s="55" t="e">
        <f t="shared" si="3"/>
        <v>#N/A</v>
      </c>
      <c r="J72" s="59" t="e">
        <f t="shared" si="4"/>
        <v>#N/A</v>
      </c>
      <c r="K72" s="57" t="e">
        <f t="shared" si="5"/>
        <v>#N/A</v>
      </c>
    </row>
    <row r="73" spans="1:11" ht="43.2" customHeight="1" x14ac:dyDescent="0.3">
      <c r="A73" s="67">
        <v>64</v>
      </c>
      <c r="B73" s="65"/>
      <c r="C73" s="48"/>
      <c r="D73" s="49"/>
      <c r="E73" s="49"/>
      <c r="F73" s="47"/>
      <c r="G73" s="47"/>
      <c r="H73" s="70"/>
      <c r="I73" s="55" t="e">
        <f t="shared" si="3"/>
        <v>#N/A</v>
      </c>
      <c r="J73" s="59" t="e">
        <f t="shared" si="4"/>
        <v>#N/A</v>
      </c>
      <c r="K73" s="57" t="e">
        <f t="shared" si="5"/>
        <v>#N/A</v>
      </c>
    </row>
    <row r="74" spans="1:11" ht="43.2" customHeight="1" x14ac:dyDescent="0.3">
      <c r="A74" s="67">
        <v>65</v>
      </c>
      <c r="B74" s="65"/>
      <c r="C74" s="48"/>
      <c r="D74" s="49"/>
      <c r="E74" s="49"/>
      <c r="F74" s="47"/>
      <c r="G74" s="47"/>
      <c r="H74" s="70"/>
      <c r="I74" s="55" t="e">
        <f t="shared" ref="I74:I109" si="6">VLOOKUP(F74,Prilog2,2,FALSE)</f>
        <v>#N/A</v>
      </c>
      <c r="J74" s="59" t="e">
        <f t="shared" ref="J74:J109" si="7">VLOOKUP(F74,Prilog2,3,FALSE)</f>
        <v>#N/A</v>
      </c>
      <c r="K74" s="57" t="e">
        <f t="shared" ref="K74:K109" si="8">VLOOKUP(F74,Prilog2,4,FALSE)</f>
        <v>#N/A</v>
      </c>
    </row>
    <row r="75" spans="1:11" ht="43.2" customHeight="1" x14ac:dyDescent="0.3">
      <c r="A75" s="67">
        <v>66</v>
      </c>
      <c r="B75" s="65"/>
      <c r="C75" s="48"/>
      <c r="D75" s="49"/>
      <c r="E75" s="49"/>
      <c r="F75" s="47"/>
      <c r="G75" s="47"/>
      <c r="H75" s="70"/>
      <c r="I75" s="55" t="e">
        <f t="shared" si="6"/>
        <v>#N/A</v>
      </c>
      <c r="J75" s="59" t="e">
        <f t="shared" si="7"/>
        <v>#N/A</v>
      </c>
      <c r="K75" s="57" t="e">
        <f t="shared" si="8"/>
        <v>#N/A</v>
      </c>
    </row>
    <row r="76" spans="1:11" ht="43.2" customHeight="1" x14ac:dyDescent="0.3">
      <c r="A76" s="67">
        <v>67</v>
      </c>
      <c r="B76" s="65"/>
      <c r="C76" s="48"/>
      <c r="D76" s="49"/>
      <c r="E76" s="49"/>
      <c r="F76" s="47"/>
      <c r="G76" s="47"/>
      <c r="H76" s="70"/>
      <c r="I76" s="55" t="e">
        <f t="shared" si="6"/>
        <v>#N/A</v>
      </c>
      <c r="J76" s="59" t="e">
        <f t="shared" si="7"/>
        <v>#N/A</v>
      </c>
      <c r="K76" s="57" t="e">
        <f t="shared" si="8"/>
        <v>#N/A</v>
      </c>
    </row>
    <row r="77" spans="1:11" ht="43.2" customHeight="1" x14ac:dyDescent="0.3">
      <c r="A77" s="67">
        <v>68</v>
      </c>
      <c r="B77" s="65"/>
      <c r="C77" s="48"/>
      <c r="D77" s="49"/>
      <c r="E77" s="49"/>
      <c r="F77" s="47"/>
      <c r="G77" s="47"/>
      <c r="H77" s="70"/>
      <c r="I77" s="55" t="e">
        <f t="shared" si="6"/>
        <v>#N/A</v>
      </c>
      <c r="J77" s="59" t="e">
        <f t="shared" si="7"/>
        <v>#N/A</v>
      </c>
      <c r="K77" s="57" t="e">
        <f t="shared" si="8"/>
        <v>#N/A</v>
      </c>
    </row>
    <row r="78" spans="1:11" ht="43.2" customHeight="1" x14ac:dyDescent="0.3">
      <c r="A78" s="67">
        <v>69</v>
      </c>
      <c r="B78" s="65"/>
      <c r="C78" s="48"/>
      <c r="D78" s="49"/>
      <c r="E78" s="49"/>
      <c r="F78" s="47"/>
      <c r="G78" s="47"/>
      <c r="H78" s="70"/>
      <c r="I78" s="55" t="e">
        <f t="shared" si="6"/>
        <v>#N/A</v>
      </c>
      <c r="J78" s="59" t="e">
        <f t="shared" si="7"/>
        <v>#N/A</v>
      </c>
      <c r="K78" s="57" t="e">
        <f t="shared" si="8"/>
        <v>#N/A</v>
      </c>
    </row>
    <row r="79" spans="1:11" ht="43.2" customHeight="1" x14ac:dyDescent="0.3">
      <c r="A79" s="67">
        <v>70</v>
      </c>
      <c r="B79" s="65"/>
      <c r="C79" s="48"/>
      <c r="D79" s="49"/>
      <c r="E79" s="49"/>
      <c r="F79" s="47"/>
      <c r="G79" s="47"/>
      <c r="H79" s="70"/>
      <c r="I79" s="55" t="e">
        <f t="shared" si="6"/>
        <v>#N/A</v>
      </c>
      <c r="J79" s="59" t="e">
        <f t="shared" si="7"/>
        <v>#N/A</v>
      </c>
      <c r="K79" s="57" t="e">
        <f t="shared" si="8"/>
        <v>#N/A</v>
      </c>
    </row>
    <row r="80" spans="1:11" ht="43.2" customHeight="1" x14ac:dyDescent="0.3">
      <c r="A80" s="67">
        <v>71</v>
      </c>
      <c r="B80" s="65"/>
      <c r="C80" s="48"/>
      <c r="D80" s="49"/>
      <c r="E80" s="49"/>
      <c r="F80" s="47"/>
      <c r="G80" s="47"/>
      <c r="H80" s="70"/>
      <c r="I80" s="55" t="e">
        <f t="shared" si="6"/>
        <v>#N/A</v>
      </c>
      <c r="J80" s="59" t="e">
        <f t="shared" si="7"/>
        <v>#N/A</v>
      </c>
      <c r="K80" s="57" t="e">
        <f t="shared" si="8"/>
        <v>#N/A</v>
      </c>
    </row>
    <row r="81" spans="1:11" ht="43.2" customHeight="1" x14ac:dyDescent="0.3">
      <c r="A81" s="67">
        <v>72</v>
      </c>
      <c r="B81" s="65"/>
      <c r="C81" s="48"/>
      <c r="D81" s="49"/>
      <c r="E81" s="49"/>
      <c r="F81" s="47"/>
      <c r="G81" s="47"/>
      <c r="H81" s="70"/>
      <c r="I81" s="55" t="e">
        <f t="shared" si="6"/>
        <v>#N/A</v>
      </c>
      <c r="J81" s="59" t="e">
        <f t="shared" si="7"/>
        <v>#N/A</v>
      </c>
      <c r="K81" s="57" t="e">
        <f t="shared" si="8"/>
        <v>#N/A</v>
      </c>
    </row>
    <row r="82" spans="1:11" ht="43.2" customHeight="1" x14ac:dyDescent="0.3">
      <c r="A82" s="67">
        <v>73</v>
      </c>
      <c r="B82" s="65"/>
      <c r="C82" s="48"/>
      <c r="D82" s="49"/>
      <c r="E82" s="49"/>
      <c r="F82" s="47"/>
      <c r="G82" s="47"/>
      <c r="H82" s="70"/>
      <c r="I82" s="55" t="e">
        <f t="shared" si="6"/>
        <v>#N/A</v>
      </c>
      <c r="J82" s="59" t="e">
        <f t="shared" si="7"/>
        <v>#N/A</v>
      </c>
      <c r="K82" s="57" t="e">
        <f t="shared" si="8"/>
        <v>#N/A</v>
      </c>
    </row>
    <row r="83" spans="1:11" ht="43.2" customHeight="1" x14ac:dyDescent="0.3">
      <c r="A83" s="67">
        <v>74</v>
      </c>
      <c r="B83" s="65"/>
      <c r="C83" s="48"/>
      <c r="D83" s="49"/>
      <c r="E83" s="49"/>
      <c r="F83" s="47"/>
      <c r="G83" s="47"/>
      <c r="H83" s="70"/>
      <c r="I83" s="55" t="e">
        <f t="shared" si="6"/>
        <v>#N/A</v>
      </c>
      <c r="J83" s="59" t="e">
        <f t="shared" si="7"/>
        <v>#N/A</v>
      </c>
      <c r="K83" s="57" t="e">
        <f t="shared" si="8"/>
        <v>#N/A</v>
      </c>
    </row>
    <row r="84" spans="1:11" ht="43.2" customHeight="1" x14ac:dyDescent="0.3">
      <c r="A84" s="67">
        <v>75</v>
      </c>
      <c r="B84" s="65"/>
      <c r="C84" s="48"/>
      <c r="D84" s="49"/>
      <c r="E84" s="49"/>
      <c r="F84" s="47"/>
      <c r="G84" s="47"/>
      <c r="H84" s="70"/>
      <c r="I84" s="55" t="e">
        <f t="shared" si="6"/>
        <v>#N/A</v>
      </c>
      <c r="J84" s="59" t="e">
        <f t="shared" si="7"/>
        <v>#N/A</v>
      </c>
      <c r="K84" s="57" t="e">
        <f t="shared" si="8"/>
        <v>#N/A</v>
      </c>
    </row>
    <row r="85" spans="1:11" ht="43.2" customHeight="1" x14ac:dyDescent="0.3">
      <c r="A85" s="67">
        <v>76</v>
      </c>
      <c r="B85" s="65"/>
      <c r="C85" s="48"/>
      <c r="D85" s="49"/>
      <c r="E85" s="49"/>
      <c r="F85" s="47"/>
      <c r="G85" s="47"/>
      <c r="H85" s="70"/>
      <c r="I85" s="55" t="e">
        <f t="shared" si="6"/>
        <v>#N/A</v>
      </c>
      <c r="J85" s="59" t="e">
        <f t="shared" si="7"/>
        <v>#N/A</v>
      </c>
      <c r="K85" s="57" t="e">
        <f t="shared" si="8"/>
        <v>#N/A</v>
      </c>
    </row>
    <row r="86" spans="1:11" ht="43.2" customHeight="1" x14ac:dyDescent="0.3">
      <c r="A86" s="67">
        <v>77</v>
      </c>
      <c r="B86" s="65"/>
      <c r="C86" s="48"/>
      <c r="D86" s="49"/>
      <c r="E86" s="49"/>
      <c r="F86" s="47"/>
      <c r="G86" s="47"/>
      <c r="H86" s="70"/>
      <c r="I86" s="55" t="e">
        <f t="shared" si="6"/>
        <v>#N/A</v>
      </c>
      <c r="J86" s="59" t="e">
        <f t="shared" si="7"/>
        <v>#N/A</v>
      </c>
      <c r="K86" s="57" t="e">
        <f t="shared" si="8"/>
        <v>#N/A</v>
      </c>
    </row>
    <row r="87" spans="1:11" ht="43.2" customHeight="1" x14ac:dyDescent="0.3">
      <c r="A87" s="67">
        <v>78</v>
      </c>
      <c r="B87" s="65"/>
      <c r="C87" s="48"/>
      <c r="D87" s="49"/>
      <c r="E87" s="49"/>
      <c r="F87" s="47"/>
      <c r="G87" s="47"/>
      <c r="H87" s="70"/>
      <c r="I87" s="55" t="e">
        <f t="shared" si="6"/>
        <v>#N/A</v>
      </c>
      <c r="J87" s="59" t="e">
        <f t="shared" si="7"/>
        <v>#N/A</v>
      </c>
      <c r="K87" s="57" t="e">
        <f t="shared" si="8"/>
        <v>#N/A</v>
      </c>
    </row>
    <row r="88" spans="1:11" ht="43.2" customHeight="1" x14ac:dyDescent="0.3">
      <c r="A88" s="67">
        <v>79</v>
      </c>
      <c r="B88" s="65"/>
      <c r="C88" s="48"/>
      <c r="D88" s="49"/>
      <c r="E88" s="49"/>
      <c r="F88" s="47"/>
      <c r="G88" s="47"/>
      <c r="H88" s="70"/>
      <c r="I88" s="55" t="e">
        <f t="shared" si="6"/>
        <v>#N/A</v>
      </c>
      <c r="J88" s="59" t="e">
        <f t="shared" si="7"/>
        <v>#N/A</v>
      </c>
      <c r="K88" s="57" t="e">
        <f t="shared" si="8"/>
        <v>#N/A</v>
      </c>
    </row>
    <row r="89" spans="1:11" ht="43.2" customHeight="1" x14ac:dyDescent="0.3">
      <c r="A89" s="67">
        <v>80</v>
      </c>
      <c r="B89" s="65"/>
      <c r="C89" s="48"/>
      <c r="D89" s="49"/>
      <c r="E89" s="49"/>
      <c r="F89" s="47"/>
      <c r="G89" s="47"/>
      <c r="H89" s="70"/>
      <c r="I89" s="55" t="e">
        <f t="shared" si="6"/>
        <v>#N/A</v>
      </c>
      <c r="J89" s="59" t="e">
        <f t="shared" si="7"/>
        <v>#N/A</v>
      </c>
      <c r="K89" s="57" t="e">
        <f t="shared" si="8"/>
        <v>#N/A</v>
      </c>
    </row>
    <row r="90" spans="1:11" ht="43.2" customHeight="1" x14ac:dyDescent="0.3">
      <c r="A90" s="67">
        <v>81</v>
      </c>
      <c r="B90" s="65"/>
      <c r="C90" s="48"/>
      <c r="D90" s="49"/>
      <c r="E90" s="49"/>
      <c r="F90" s="47"/>
      <c r="G90" s="47"/>
      <c r="H90" s="70"/>
      <c r="I90" s="55" t="e">
        <f t="shared" si="6"/>
        <v>#N/A</v>
      </c>
      <c r="J90" s="59" t="e">
        <f t="shared" si="7"/>
        <v>#N/A</v>
      </c>
      <c r="K90" s="57" t="e">
        <f t="shared" si="8"/>
        <v>#N/A</v>
      </c>
    </row>
    <row r="91" spans="1:11" ht="43.2" customHeight="1" x14ac:dyDescent="0.3">
      <c r="A91" s="67">
        <v>82</v>
      </c>
      <c r="B91" s="65"/>
      <c r="C91" s="48"/>
      <c r="D91" s="49"/>
      <c r="E91" s="49"/>
      <c r="F91" s="47"/>
      <c r="G91" s="47"/>
      <c r="H91" s="70"/>
      <c r="I91" s="55" t="e">
        <f t="shared" si="6"/>
        <v>#N/A</v>
      </c>
      <c r="J91" s="59" t="e">
        <f t="shared" si="7"/>
        <v>#N/A</v>
      </c>
      <c r="K91" s="57" t="e">
        <f t="shared" si="8"/>
        <v>#N/A</v>
      </c>
    </row>
    <row r="92" spans="1:11" ht="43.2" customHeight="1" x14ac:dyDescent="0.3">
      <c r="A92" s="67">
        <v>83</v>
      </c>
      <c r="B92" s="65"/>
      <c r="C92" s="48"/>
      <c r="D92" s="49"/>
      <c r="E92" s="49"/>
      <c r="F92" s="47"/>
      <c r="G92" s="47"/>
      <c r="H92" s="70"/>
      <c r="I92" s="55" t="e">
        <f t="shared" si="6"/>
        <v>#N/A</v>
      </c>
      <c r="J92" s="59" t="e">
        <f t="shared" si="7"/>
        <v>#N/A</v>
      </c>
      <c r="K92" s="57" t="e">
        <f t="shared" si="8"/>
        <v>#N/A</v>
      </c>
    </row>
    <row r="93" spans="1:11" ht="43.2" customHeight="1" x14ac:dyDescent="0.3">
      <c r="A93" s="67">
        <v>84</v>
      </c>
      <c r="B93" s="65"/>
      <c r="C93" s="48"/>
      <c r="D93" s="49"/>
      <c r="E93" s="49"/>
      <c r="F93" s="47"/>
      <c r="G93" s="47"/>
      <c r="H93" s="70"/>
      <c r="I93" s="55" t="e">
        <f t="shared" si="6"/>
        <v>#N/A</v>
      </c>
      <c r="J93" s="59" t="e">
        <f t="shared" si="7"/>
        <v>#N/A</v>
      </c>
      <c r="K93" s="57" t="e">
        <f t="shared" si="8"/>
        <v>#N/A</v>
      </c>
    </row>
    <row r="94" spans="1:11" ht="43.2" customHeight="1" x14ac:dyDescent="0.3">
      <c r="A94" s="67">
        <v>85</v>
      </c>
      <c r="B94" s="65"/>
      <c r="C94" s="48"/>
      <c r="D94" s="49"/>
      <c r="E94" s="49"/>
      <c r="F94" s="47"/>
      <c r="G94" s="47"/>
      <c r="H94" s="70"/>
      <c r="I94" s="55" t="e">
        <f t="shared" si="6"/>
        <v>#N/A</v>
      </c>
      <c r="J94" s="59" t="e">
        <f t="shared" si="7"/>
        <v>#N/A</v>
      </c>
      <c r="K94" s="57" t="e">
        <f t="shared" si="8"/>
        <v>#N/A</v>
      </c>
    </row>
    <row r="95" spans="1:11" ht="43.2" customHeight="1" x14ac:dyDescent="0.3">
      <c r="A95" s="67">
        <v>86</v>
      </c>
      <c r="B95" s="65"/>
      <c r="C95" s="48"/>
      <c r="D95" s="49"/>
      <c r="E95" s="49"/>
      <c r="F95" s="47"/>
      <c r="G95" s="47"/>
      <c r="H95" s="70"/>
      <c r="I95" s="55" t="e">
        <f t="shared" si="6"/>
        <v>#N/A</v>
      </c>
      <c r="J95" s="59" t="e">
        <f t="shared" si="7"/>
        <v>#N/A</v>
      </c>
      <c r="K95" s="57" t="e">
        <f t="shared" si="8"/>
        <v>#N/A</v>
      </c>
    </row>
    <row r="96" spans="1:11" ht="43.2" customHeight="1" x14ac:dyDescent="0.3">
      <c r="A96" s="67">
        <v>87</v>
      </c>
      <c r="B96" s="65"/>
      <c r="C96" s="48"/>
      <c r="D96" s="49"/>
      <c r="E96" s="49"/>
      <c r="F96" s="47"/>
      <c r="G96" s="47"/>
      <c r="H96" s="70"/>
      <c r="I96" s="55" t="e">
        <f t="shared" si="6"/>
        <v>#N/A</v>
      </c>
      <c r="J96" s="59" t="e">
        <f t="shared" si="7"/>
        <v>#N/A</v>
      </c>
      <c r="K96" s="57" t="e">
        <f t="shared" si="8"/>
        <v>#N/A</v>
      </c>
    </row>
    <row r="97" spans="1:11" ht="43.2" customHeight="1" x14ac:dyDescent="0.3">
      <c r="A97" s="67">
        <v>88</v>
      </c>
      <c r="B97" s="65"/>
      <c r="C97" s="48"/>
      <c r="D97" s="49"/>
      <c r="E97" s="49"/>
      <c r="F97" s="47"/>
      <c r="G97" s="47"/>
      <c r="H97" s="70"/>
      <c r="I97" s="55" t="e">
        <f t="shared" si="6"/>
        <v>#N/A</v>
      </c>
      <c r="J97" s="59" t="e">
        <f t="shared" si="7"/>
        <v>#N/A</v>
      </c>
      <c r="K97" s="57" t="e">
        <f t="shared" si="8"/>
        <v>#N/A</v>
      </c>
    </row>
    <row r="98" spans="1:11" ht="43.2" customHeight="1" x14ac:dyDescent="0.3">
      <c r="A98" s="67">
        <v>89</v>
      </c>
      <c r="B98" s="65"/>
      <c r="C98" s="48"/>
      <c r="D98" s="49"/>
      <c r="E98" s="49"/>
      <c r="F98" s="47"/>
      <c r="G98" s="47"/>
      <c r="H98" s="70"/>
      <c r="I98" s="55" t="e">
        <f t="shared" si="6"/>
        <v>#N/A</v>
      </c>
      <c r="J98" s="59" t="e">
        <f t="shared" si="7"/>
        <v>#N/A</v>
      </c>
      <c r="K98" s="57" t="e">
        <f t="shared" si="8"/>
        <v>#N/A</v>
      </c>
    </row>
    <row r="99" spans="1:11" ht="43.2" customHeight="1" x14ac:dyDescent="0.3">
      <c r="A99" s="67">
        <v>90</v>
      </c>
      <c r="B99" s="65"/>
      <c r="C99" s="48"/>
      <c r="D99" s="49"/>
      <c r="E99" s="49"/>
      <c r="F99" s="47"/>
      <c r="G99" s="47"/>
      <c r="H99" s="70"/>
      <c r="I99" s="55" t="e">
        <f t="shared" si="6"/>
        <v>#N/A</v>
      </c>
      <c r="J99" s="59" t="e">
        <f t="shared" si="7"/>
        <v>#N/A</v>
      </c>
      <c r="K99" s="57" t="e">
        <f t="shared" si="8"/>
        <v>#N/A</v>
      </c>
    </row>
    <row r="100" spans="1:11" ht="43.2" customHeight="1" x14ac:dyDescent="0.3">
      <c r="A100" s="67">
        <v>91</v>
      </c>
      <c r="B100" s="65"/>
      <c r="C100" s="48"/>
      <c r="D100" s="49"/>
      <c r="E100" s="49"/>
      <c r="F100" s="47"/>
      <c r="G100" s="47"/>
      <c r="H100" s="70"/>
      <c r="I100" s="55" t="e">
        <f t="shared" si="6"/>
        <v>#N/A</v>
      </c>
      <c r="J100" s="59" t="e">
        <f t="shared" si="7"/>
        <v>#N/A</v>
      </c>
      <c r="K100" s="57" t="e">
        <f t="shared" si="8"/>
        <v>#N/A</v>
      </c>
    </row>
    <row r="101" spans="1:11" ht="43.2" customHeight="1" x14ac:dyDescent="0.3">
      <c r="A101" s="67">
        <v>92</v>
      </c>
      <c r="B101" s="65"/>
      <c r="C101" s="48"/>
      <c r="D101" s="49"/>
      <c r="E101" s="49"/>
      <c r="F101" s="47"/>
      <c r="G101" s="47"/>
      <c r="H101" s="70"/>
      <c r="I101" s="55" t="e">
        <f t="shared" si="6"/>
        <v>#N/A</v>
      </c>
      <c r="J101" s="59" t="e">
        <f t="shared" si="7"/>
        <v>#N/A</v>
      </c>
      <c r="K101" s="57" t="e">
        <f t="shared" si="8"/>
        <v>#N/A</v>
      </c>
    </row>
    <row r="102" spans="1:11" ht="43.2" customHeight="1" x14ac:dyDescent="0.3">
      <c r="A102" s="67">
        <v>93</v>
      </c>
      <c r="B102" s="65"/>
      <c r="C102" s="48"/>
      <c r="D102" s="49"/>
      <c r="E102" s="49"/>
      <c r="F102" s="47"/>
      <c r="G102" s="47"/>
      <c r="H102" s="70"/>
      <c r="I102" s="55" t="e">
        <f t="shared" si="6"/>
        <v>#N/A</v>
      </c>
      <c r="J102" s="59" t="e">
        <f t="shared" si="7"/>
        <v>#N/A</v>
      </c>
      <c r="K102" s="57" t="e">
        <f t="shared" si="8"/>
        <v>#N/A</v>
      </c>
    </row>
    <row r="103" spans="1:11" ht="43.2" customHeight="1" x14ac:dyDescent="0.3">
      <c r="A103" s="67">
        <v>94</v>
      </c>
      <c r="B103" s="65"/>
      <c r="C103" s="48"/>
      <c r="D103" s="49"/>
      <c r="E103" s="49"/>
      <c r="F103" s="47"/>
      <c r="G103" s="47"/>
      <c r="H103" s="70"/>
      <c r="I103" s="55" t="e">
        <f t="shared" si="6"/>
        <v>#N/A</v>
      </c>
      <c r="J103" s="59" t="e">
        <f t="shared" si="7"/>
        <v>#N/A</v>
      </c>
      <c r="K103" s="57" t="e">
        <f t="shared" si="8"/>
        <v>#N/A</v>
      </c>
    </row>
    <row r="104" spans="1:11" ht="43.2" customHeight="1" x14ac:dyDescent="0.3">
      <c r="A104" s="67">
        <v>95</v>
      </c>
      <c r="B104" s="65"/>
      <c r="C104" s="48"/>
      <c r="D104" s="49"/>
      <c r="E104" s="49"/>
      <c r="F104" s="47"/>
      <c r="G104" s="47"/>
      <c r="H104" s="70"/>
      <c r="I104" s="55" t="e">
        <f t="shared" si="6"/>
        <v>#N/A</v>
      </c>
      <c r="J104" s="59" t="e">
        <f t="shared" si="7"/>
        <v>#N/A</v>
      </c>
      <c r="K104" s="57" t="e">
        <f t="shared" si="8"/>
        <v>#N/A</v>
      </c>
    </row>
    <row r="105" spans="1:11" ht="43.2" customHeight="1" x14ac:dyDescent="0.3">
      <c r="A105" s="67">
        <v>96</v>
      </c>
      <c r="B105" s="65"/>
      <c r="C105" s="48"/>
      <c r="D105" s="49"/>
      <c r="E105" s="49"/>
      <c r="F105" s="47"/>
      <c r="G105" s="47"/>
      <c r="H105" s="70"/>
      <c r="I105" s="55" t="e">
        <f t="shared" si="6"/>
        <v>#N/A</v>
      </c>
      <c r="J105" s="59" t="e">
        <f t="shared" si="7"/>
        <v>#N/A</v>
      </c>
      <c r="K105" s="57" t="e">
        <f t="shared" si="8"/>
        <v>#N/A</v>
      </c>
    </row>
    <row r="106" spans="1:11" ht="43.2" customHeight="1" x14ac:dyDescent="0.3">
      <c r="A106" s="67">
        <v>97</v>
      </c>
      <c r="B106" s="65"/>
      <c r="C106" s="48"/>
      <c r="D106" s="49"/>
      <c r="E106" s="49"/>
      <c r="F106" s="47"/>
      <c r="G106" s="47"/>
      <c r="H106" s="70"/>
      <c r="I106" s="55" t="e">
        <f t="shared" si="6"/>
        <v>#N/A</v>
      </c>
      <c r="J106" s="59" t="e">
        <f t="shared" si="7"/>
        <v>#N/A</v>
      </c>
      <c r="K106" s="57" t="e">
        <f t="shared" si="8"/>
        <v>#N/A</v>
      </c>
    </row>
    <row r="107" spans="1:11" ht="43.2" customHeight="1" x14ac:dyDescent="0.3">
      <c r="A107" s="67">
        <v>98</v>
      </c>
      <c r="B107" s="65"/>
      <c r="C107" s="48"/>
      <c r="D107" s="49"/>
      <c r="E107" s="49"/>
      <c r="F107" s="47"/>
      <c r="G107" s="47"/>
      <c r="H107" s="70"/>
      <c r="I107" s="55" t="e">
        <f t="shared" si="6"/>
        <v>#N/A</v>
      </c>
      <c r="J107" s="59" t="e">
        <f t="shared" si="7"/>
        <v>#N/A</v>
      </c>
      <c r="K107" s="57" t="e">
        <f t="shared" si="8"/>
        <v>#N/A</v>
      </c>
    </row>
    <row r="108" spans="1:11" ht="43.2" customHeight="1" x14ac:dyDescent="0.3">
      <c r="A108" s="67">
        <v>99</v>
      </c>
      <c r="B108" s="65"/>
      <c r="C108" s="48"/>
      <c r="D108" s="49"/>
      <c r="E108" s="49"/>
      <c r="F108" s="47"/>
      <c r="G108" s="47"/>
      <c r="H108" s="70"/>
      <c r="I108" s="55" t="e">
        <f t="shared" si="6"/>
        <v>#N/A</v>
      </c>
      <c r="J108" s="59" t="e">
        <f t="shared" si="7"/>
        <v>#N/A</v>
      </c>
      <c r="K108" s="57" t="e">
        <f t="shared" si="8"/>
        <v>#N/A</v>
      </c>
    </row>
    <row r="109" spans="1:11" ht="43.2" customHeight="1" thickBot="1" x14ac:dyDescent="0.35">
      <c r="A109" s="68">
        <v>100</v>
      </c>
      <c r="B109" s="65"/>
      <c r="C109" s="48"/>
      <c r="D109" s="49"/>
      <c r="E109" s="49"/>
      <c r="F109" s="47"/>
      <c r="G109" s="47"/>
      <c r="H109" s="70"/>
      <c r="I109" s="56" t="e">
        <f t="shared" si="6"/>
        <v>#N/A</v>
      </c>
      <c r="J109" s="60" t="e">
        <f t="shared" si="7"/>
        <v>#N/A</v>
      </c>
      <c r="K109" s="57" t="e">
        <f t="shared" si="8"/>
        <v>#N/A</v>
      </c>
    </row>
    <row r="110" spans="1:11" x14ac:dyDescent="0.3">
      <c r="B110" s="39"/>
      <c r="C110" s="39"/>
      <c r="D110" s="40"/>
      <c r="E110" s="40"/>
      <c r="F110" s="39"/>
      <c r="G110" s="39"/>
      <c r="H110" s="39"/>
      <c r="I110" s="39"/>
    </row>
    <row r="111" spans="1:11" x14ac:dyDescent="0.3">
      <c r="B111" s="39"/>
      <c r="C111" s="39"/>
      <c r="D111" s="40"/>
      <c r="E111" s="40"/>
    </row>
    <row r="112" spans="1:11" x14ac:dyDescent="0.3">
      <c r="B112" s="39"/>
      <c r="C112" s="39"/>
      <c r="D112" s="39"/>
      <c r="E112" s="39"/>
    </row>
    <row r="113" spans="2:5" x14ac:dyDescent="0.3">
      <c r="B113" s="39"/>
      <c r="C113" s="39"/>
      <c r="D113" s="39"/>
      <c r="E113" s="39"/>
    </row>
    <row r="114" spans="2:5" x14ac:dyDescent="0.3">
      <c r="B114" s="39"/>
      <c r="C114" s="39"/>
      <c r="D114" s="39"/>
      <c r="E114" s="39"/>
    </row>
    <row r="115" spans="2:5" x14ac:dyDescent="0.3">
      <c r="B115" s="39"/>
      <c r="C115" s="39"/>
      <c r="D115" s="39"/>
      <c r="E115" s="39"/>
    </row>
    <row r="116" spans="2:5" x14ac:dyDescent="0.3">
      <c r="B116" s="39"/>
      <c r="C116" s="39"/>
      <c r="D116" s="39"/>
      <c r="E116" s="39"/>
    </row>
  </sheetData>
  <protectedRanges>
    <protectedRange algorithmName="SHA-512" hashValue="6RUb7zi6Nq0tulFIRqJF7/hTJ6VZvkN0/xPr2cAomRdn6N6tGpGm9V/z6n4oI0L7cI95RZVBEbrZgppKNvwNsQ==" saltValue="KPHYKRSHcbaxs8q8W9CLow==" spinCount="100000" sqref="F19:G35" name="Range1"/>
  </protectedRanges>
  <mergeCells count="9">
    <mergeCell ref="I8:K8"/>
    <mergeCell ref="G3:H3"/>
    <mergeCell ref="G4:H4"/>
    <mergeCell ref="A2:C2"/>
    <mergeCell ref="A1:C1"/>
    <mergeCell ref="A3:C3"/>
    <mergeCell ref="D1:F1"/>
    <mergeCell ref="D2:F2"/>
    <mergeCell ref="D3:F3"/>
  </mergeCells>
  <dataValidations count="3">
    <dataValidation type="textLength" errorStyle="warning" allowBlank="1" showInputMessage="1" showErrorMessage="1" errorTitle="UPOZORENJE!!!" error="OIB mora sadržavati 11 brojeva!" sqref="D3:F3" xr:uid="{97AFD2B5-9EDC-4703-856C-0D0C01B0905A}">
      <formula1>11</formula1>
      <formula2>11</formula2>
    </dataValidation>
    <dataValidation type="custom" allowBlank="1" showInputMessage="1" showErrorMessage="1" errorTitle="UPOZORENJE!!!" error="DATUM KOJI STE UNJELI JE VAN ROKA!!!" sqref="D10:E109" xr:uid="{70B3EE16-FF9D-400F-B544-B486C1688D17}">
      <formula1>AND(ISNUMBER(D10), D10&gt;=DATE(2025,8,1), D10&lt;=DATE(2026,4,20))</formula1>
    </dataValidation>
    <dataValidation type="decimal" operator="lessThanOrEqual" allowBlank="1" showInputMessage="1" showErrorMessage="1" errorTitle="UPOZORENJE!!!" error="!!!Upisali ste veći iznos od maksimlano prihvatljivog iznosa za navedenu stavku!!!_x000a_(vidi stupac &quot;I&quot;- Maksimalno prihvatljiv iznos)" sqref="H10:H109" xr:uid="{DD987814-6D5E-4265-8C90-45F222FB5353}">
      <formula1>I10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FCEFC4-3ABB-4680-B89C-3B597830AC91}">
          <x14:formula1>
            <xm:f>Popis!$A$2:$A$96</xm:f>
          </x14:formula1>
          <xm:sqref>F10:F109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615F-7B9E-41F0-A487-5EB71B122201}">
  <sheetPr codeName="Sheet4"/>
  <dimension ref="A1:L45"/>
  <sheetViews>
    <sheetView workbookViewId="0">
      <selection activeCell="O4" sqref="O4"/>
    </sheetView>
  </sheetViews>
  <sheetFormatPr defaultRowHeight="14.4" x14ac:dyDescent="0.3"/>
  <cols>
    <col min="1" max="2" width="14.44140625" customWidth="1"/>
    <col min="3" max="4" width="20.109375" customWidth="1"/>
    <col min="5" max="12" width="14.44140625" customWidth="1"/>
  </cols>
  <sheetData>
    <row r="1" spans="1:12" ht="15" thickBot="1" x14ac:dyDescent="0.35">
      <c r="A1" s="91" t="s">
        <v>25</v>
      </c>
      <c r="B1" s="92"/>
      <c r="C1" s="93"/>
      <c r="D1" s="51"/>
      <c r="E1">
        <f>Specifikacija!D1</f>
        <v>0</v>
      </c>
    </row>
    <row r="2" spans="1:12" ht="16.2" thickBot="1" x14ac:dyDescent="0.35">
      <c r="A2" s="94" t="s">
        <v>16</v>
      </c>
      <c r="B2" s="94"/>
      <c r="C2" s="94"/>
      <c r="D2" s="54"/>
      <c r="E2" s="1" t="s">
        <v>28</v>
      </c>
      <c r="F2" s="1"/>
      <c r="G2" s="1"/>
      <c r="H2" s="2"/>
      <c r="I2" s="3"/>
      <c r="J2" s="4"/>
      <c r="K2" s="5"/>
      <c r="L2" s="1"/>
    </row>
    <row r="3" spans="1:12" ht="140.4" x14ac:dyDescent="0.3">
      <c r="A3" s="6" t="s">
        <v>2</v>
      </c>
      <c r="B3" s="7" t="s">
        <v>3</v>
      </c>
      <c r="C3" s="7" t="s">
        <v>27</v>
      </c>
      <c r="D3" s="7" t="s">
        <v>130</v>
      </c>
      <c r="E3" s="7" t="s">
        <v>4</v>
      </c>
      <c r="F3" s="7" t="s">
        <v>5</v>
      </c>
      <c r="G3" s="7" t="s">
        <v>6</v>
      </c>
      <c r="H3" s="8" t="s">
        <v>7</v>
      </c>
      <c r="I3" s="9" t="s">
        <v>8</v>
      </c>
      <c r="J3" s="10" t="s">
        <v>9</v>
      </c>
      <c r="K3" s="11" t="s">
        <v>10</v>
      </c>
      <c r="L3" s="12" t="s">
        <v>11</v>
      </c>
    </row>
    <row r="4" spans="1:12" ht="15.6" x14ac:dyDescent="0.3">
      <c r="A4" s="41">
        <f>Specifikacija!C10</f>
        <v>0</v>
      </c>
      <c r="B4" s="13">
        <f>Specifikacija!B10</f>
        <v>0</v>
      </c>
      <c r="C4" s="42">
        <f>Specifikacija!D10</f>
        <v>0</v>
      </c>
      <c r="D4" s="42"/>
      <c r="E4" s="14">
        <f>Specifikacija!F10</f>
        <v>0</v>
      </c>
      <c r="F4" s="15" t="e">
        <f>Specifikacija!#REF!</f>
        <v>#REF!</v>
      </c>
      <c r="G4" s="16" t="e">
        <f t="shared" ref="G4:G40" si="0">F4-H4</f>
        <v>#REF!</v>
      </c>
      <c r="H4" s="17">
        <f>Specifikacija!H10</f>
        <v>0</v>
      </c>
      <c r="I4" s="18">
        <f>H4+K4</f>
        <v>0</v>
      </c>
      <c r="J4" s="19"/>
      <c r="K4" s="20">
        <f>J4/1.25</f>
        <v>0</v>
      </c>
      <c r="L4" s="21"/>
    </row>
    <row r="5" spans="1:12" ht="15.6" x14ac:dyDescent="0.3">
      <c r="A5" s="41">
        <f>Specifikacija!C11</f>
        <v>0</v>
      </c>
      <c r="B5" s="13">
        <f>Specifikacija!B11</f>
        <v>0</v>
      </c>
      <c r="C5" s="42">
        <f>Specifikacija!D11</f>
        <v>0</v>
      </c>
      <c r="D5" s="42"/>
      <c r="E5" s="14">
        <f>Specifikacija!F11</f>
        <v>0</v>
      </c>
      <c r="F5" s="15" t="e">
        <f>Specifikacija!#REF!</f>
        <v>#REF!</v>
      </c>
      <c r="G5" s="16" t="e">
        <f>F5-H5</f>
        <v>#REF!</v>
      </c>
      <c r="H5" s="17">
        <f>Specifikacija!H11</f>
        <v>0</v>
      </c>
      <c r="I5" s="18">
        <f t="shared" ref="I5:I40" si="1">H5+K5</f>
        <v>0</v>
      </c>
      <c r="J5" s="19"/>
      <c r="K5" s="20">
        <f>J5/1.25</f>
        <v>0</v>
      </c>
      <c r="L5" s="21"/>
    </row>
    <row r="6" spans="1:12" ht="15.6" x14ac:dyDescent="0.3">
      <c r="A6" s="41">
        <f>Specifikacija!C12</f>
        <v>0</v>
      </c>
      <c r="B6" s="13">
        <f>Specifikacija!B12</f>
        <v>0</v>
      </c>
      <c r="C6" s="42">
        <f>Specifikacija!D12</f>
        <v>0</v>
      </c>
      <c r="D6" s="42"/>
      <c r="E6" s="14">
        <f>Specifikacija!F12</f>
        <v>0</v>
      </c>
      <c r="F6" s="15" t="e">
        <f>Specifikacija!#REF!</f>
        <v>#REF!</v>
      </c>
      <c r="G6" s="16" t="e">
        <f t="shared" si="0"/>
        <v>#REF!</v>
      </c>
      <c r="H6" s="17">
        <f>Specifikacija!H12</f>
        <v>0</v>
      </c>
      <c r="I6" s="18">
        <f t="shared" si="1"/>
        <v>0</v>
      </c>
      <c r="J6" s="19"/>
      <c r="K6" s="20">
        <f t="shared" ref="K6:K40" si="2">J6/1.25</f>
        <v>0</v>
      </c>
      <c r="L6" s="21"/>
    </row>
    <row r="7" spans="1:12" ht="15.6" x14ac:dyDescent="0.3">
      <c r="A7" s="41">
        <f>Specifikacija!C13</f>
        <v>0</v>
      </c>
      <c r="B7" s="13">
        <f>Specifikacija!B13</f>
        <v>0</v>
      </c>
      <c r="C7" s="42">
        <f>Specifikacija!D13</f>
        <v>0</v>
      </c>
      <c r="D7" s="42"/>
      <c r="E7" s="14">
        <f>Specifikacija!F13</f>
        <v>0</v>
      </c>
      <c r="F7" s="15" t="e">
        <f>Specifikacija!#REF!</f>
        <v>#REF!</v>
      </c>
      <c r="G7" s="16" t="e">
        <f t="shared" si="0"/>
        <v>#REF!</v>
      </c>
      <c r="H7" s="17">
        <f>Specifikacija!H13</f>
        <v>0</v>
      </c>
      <c r="I7" s="18">
        <f t="shared" si="1"/>
        <v>0</v>
      </c>
      <c r="J7" s="19"/>
      <c r="K7" s="20">
        <f t="shared" si="2"/>
        <v>0</v>
      </c>
      <c r="L7" s="21"/>
    </row>
    <row r="8" spans="1:12" ht="15.6" x14ac:dyDescent="0.3">
      <c r="A8" s="41">
        <f>Specifikacija!C14</f>
        <v>0</v>
      </c>
      <c r="B8" s="13">
        <f>Specifikacija!B14</f>
        <v>0</v>
      </c>
      <c r="C8" s="42">
        <f>Specifikacija!D14</f>
        <v>0</v>
      </c>
      <c r="D8" s="42"/>
      <c r="E8" s="14">
        <f>Specifikacija!F14</f>
        <v>0</v>
      </c>
      <c r="F8" s="15" t="e">
        <f>Specifikacija!#REF!</f>
        <v>#REF!</v>
      </c>
      <c r="G8" s="16" t="e">
        <f t="shared" si="0"/>
        <v>#REF!</v>
      </c>
      <c r="H8" s="17">
        <f>Specifikacija!H14</f>
        <v>0</v>
      </c>
      <c r="I8" s="18">
        <f t="shared" si="1"/>
        <v>0</v>
      </c>
      <c r="J8" s="19"/>
      <c r="K8" s="20">
        <f t="shared" si="2"/>
        <v>0</v>
      </c>
      <c r="L8" s="21"/>
    </row>
    <row r="9" spans="1:12" ht="15.6" x14ac:dyDescent="0.3">
      <c r="A9" s="41">
        <f>Specifikacija!C15</f>
        <v>0</v>
      </c>
      <c r="B9" s="13">
        <f>Specifikacija!B15</f>
        <v>0</v>
      </c>
      <c r="C9" s="42">
        <f>Specifikacija!D15</f>
        <v>0</v>
      </c>
      <c r="D9" s="42"/>
      <c r="E9" s="14">
        <f>Specifikacija!F15</f>
        <v>0</v>
      </c>
      <c r="F9" s="15" t="e">
        <f>Specifikacija!#REF!</f>
        <v>#REF!</v>
      </c>
      <c r="G9" s="16" t="e">
        <f t="shared" si="0"/>
        <v>#REF!</v>
      </c>
      <c r="H9" s="17">
        <f>Specifikacija!H15</f>
        <v>0</v>
      </c>
      <c r="I9" s="18">
        <f t="shared" si="1"/>
        <v>0</v>
      </c>
      <c r="J9" s="19"/>
      <c r="K9" s="20">
        <f t="shared" si="2"/>
        <v>0</v>
      </c>
      <c r="L9" s="21"/>
    </row>
    <row r="10" spans="1:12" ht="15.6" x14ac:dyDescent="0.3">
      <c r="A10" s="41">
        <f>Specifikacija!C16</f>
        <v>0</v>
      </c>
      <c r="B10" s="13">
        <f>Specifikacija!B16</f>
        <v>0</v>
      </c>
      <c r="C10" s="42">
        <f>Specifikacija!D16</f>
        <v>0</v>
      </c>
      <c r="D10" s="42"/>
      <c r="E10" s="14">
        <f>Specifikacija!F16</f>
        <v>0</v>
      </c>
      <c r="F10" s="15" t="e">
        <f>Specifikacija!#REF!</f>
        <v>#REF!</v>
      </c>
      <c r="G10" s="16" t="e">
        <f t="shared" si="0"/>
        <v>#REF!</v>
      </c>
      <c r="H10" s="17">
        <f>Specifikacija!H16</f>
        <v>0</v>
      </c>
      <c r="I10" s="18">
        <f t="shared" si="1"/>
        <v>0</v>
      </c>
      <c r="J10" s="19"/>
      <c r="K10" s="20">
        <f t="shared" si="2"/>
        <v>0</v>
      </c>
      <c r="L10" s="21"/>
    </row>
    <row r="11" spans="1:12" ht="15.6" x14ac:dyDescent="0.3">
      <c r="A11" s="41">
        <f>Specifikacija!C17</f>
        <v>0</v>
      </c>
      <c r="B11" s="13">
        <f>Specifikacija!B17</f>
        <v>0</v>
      </c>
      <c r="C11" s="42">
        <f>Specifikacija!D17</f>
        <v>0</v>
      </c>
      <c r="D11" s="42"/>
      <c r="E11" s="14">
        <f>Specifikacija!F17</f>
        <v>0</v>
      </c>
      <c r="F11" s="15" t="e">
        <f>Specifikacija!#REF!</f>
        <v>#REF!</v>
      </c>
      <c r="G11" s="16" t="e">
        <f t="shared" si="0"/>
        <v>#REF!</v>
      </c>
      <c r="H11" s="17">
        <f>Specifikacija!H17</f>
        <v>0</v>
      </c>
      <c r="I11" s="18">
        <f t="shared" si="1"/>
        <v>0</v>
      </c>
      <c r="J11" s="19"/>
      <c r="K11" s="20">
        <f t="shared" si="2"/>
        <v>0</v>
      </c>
      <c r="L11" s="21"/>
    </row>
    <row r="12" spans="1:12" ht="15.6" x14ac:dyDescent="0.3">
      <c r="A12" s="41">
        <f>Specifikacija!C18</f>
        <v>0</v>
      </c>
      <c r="B12" s="13">
        <f>Specifikacija!B18</f>
        <v>0</v>
      </c>
      <c r="C12" s="42">
        <f>Specifikacija!D18</f>
        <v>0</v>
      </c>
      <c r="D12" s="42"/>
      <c r="E12" s="14">
        <f>Specifikacija!F18</f>
        <v>0</v>
      </c>
      <c r="F12" s="15" t="e">
        <f>Specifikacija!#REF!</f>
        <v>#REF!</v>
      </c>
      <c r="G12" s="16" t="e">
        <f t="shared" si="0"/>
        <v>#REF!</v>
      </c>
      <c r="H12" s="17">
        <f>Specifikacija!H18</f>
        <v>0</v>
      </c>
      <c r="I12" s="18">
        <f t="shared" si="1"/>
        <v>0</v>
      </c>
      <c r="J12" s="19"/>
      <c r="K12" s="20">
        <f t="shared" si="2"/>
        <v>0</v>
      </c>
      <c r="L12" s="21"/>
    </row>
    <row r="13" spans="1:12" ht="15.6" x14ac:dyDescent="0.3">
      <c r="A13" s="41">
        <f>Specifikacija!C19</f>
        <v>0</v>
      </c>
      <c r="B13" s="13">
        <f>Specifikacija!B19</f>
        <v>0</v>
      </c>
      <c r="C13" s="42">
        <f>Specifikacija!D19</f>
        <v>0</v>
      </c>
      <c r="D13" s="42"/>
      <c r="E13" s="14">
        <f>Specifikacija!F19</f>
        <v>0</v>
      </c>
      <c r="F13" s="15" t="e">
        <f>Specifikacija!#REF!</f>
        <v>#REF!</v>
      </c>
      <c r="G13" s="16" t="e">
        <f t="shared" si="0"/>
        <v>#REF!</v>
      </c>
      <c r="H13" s="17">
        <f>Specifikacija!H19</f>
        <v>0</v>
      </c>
      <c r="I13" s="18">
        <f t="shared" si="1"/>
        <v>0</v>
      </c>
      <c r="J13" s="19"/>
      <c r="K13" s="20">
        <f t="shared" si="2"/>
        <v>0</v>
      </c>
      <c r="L13" s="21"/>
    </row>
    <row r="14" spans="1:12" ht="15.6" x14ac:dyDescent="0.3">
      <c r="A14" s="41">
        <f>Specifikacija!C20</f>
        <v>0</v>
      </c>
      <c r="B14" s="13">
        <f>Specifikacija!B20</f>
        <v>0</v>
      </c>
      <c r="C14" s="42">
        <f>Specifikacija!D20</f>
        <v>0</v>
      </c>
      <c r="D14" s="42"/>
      <c r="E14" s="14">
        <f>Specifikacija!F20</f>
        <v>0</v>
      </c>
      <c r="F14" s="15" t="e">
        <f>Specifikacija!#REF!</f>
        <v>#REF!</v>
      </c>
      <c r="G14" s="16" t="e">
        <f t="shared" ref="G14" si="3">F14-H14</f>
        <v>#REF!</v>
      </c>
      <c r="H14" s="17">
        <f>Specifikacija!H20</f>
        <v>0</v>
      </c>
      <c r="I14" s="18">
        <f t="shared" ref="I14:I38" si="4">H14+K14</f>
        <v>0</v>
      </c>
      <c r="J14" s="19"/>
      <c r="K14" s="20">
        <f>J14/1.25</f>
        <v>0</v>
      </c>
      <c r="L14" s="21"/>
    </row>
    <row r="15" spans="1:12" ht="15.6" x14ac:dyDescent="0.3">
      <c r="A15" s="41">
        <f>Specifikacija!C21</f>
        <v>0</v>
      </c>
      <c r="B15" s="13">
        <f>Specifikacija!B21</f>
        <v>0</v>
      </c>
      <c r="C15" s="42">
        <f>Specifikacija!D21</f>
        <v>0</v>
      </c>
      <c r="D15" s="42"/>
      <c r="E15" s="14">
        <f>Specifikacija!F21</f>
        <v>0</v>
      </c>
      <c r="F15" s="15" t="e">
        <f>Specifikacija!#REF!</f>
        <v>#REF!</v>
      </c>
      <c r="G15" s="16" t="e">
        <f>F15-H15</f>
        <v>#REF!</v>
      </c>
      <c r="H15" s="17">
        <f>Specifikacija!H21</f>
        <v>0</v>
      </c>
      <c r="I15" s="18">
        <f t="shared" si="4"/>
        <v>0</v>
      </c>
      <c r="J15" s="19"/>
      <c r="K15" s="20">
        <f>J15/1.25</f>
        <v>0</v>
      </c>
      <c r="L15" s="21"/>
    </row>
    <row r="16" spans="1:12" ht="15.6" x14ac:dyDescent="0.3">
      <c r="A16" s="41">
        <f>Specifikacija!C22</f>
        <v>0</v>
      </c>
      <c r="B16" s="13">
        <f>Specifikacija!B22</f>
        <v>0</v>
      </c>
      <c r="C16" s="42">
        <f>Specifikacija!D22</f>
        <v>0</v>
      </c>
      <c r="D16" s="42"/>
      <c r="E16" s="14">
        <f>Specifikacija!F22</f>
        <v>0</v>
      </c>
      <c r="F16" s="15" t="e">
        <f>Specifikacija!#REF!</f>
        <v>#REF!</v>
      </c>
      <c r="G16" s="16" t="e">
        <f t="shared" ref="G16:G38" si="5">F16-H16</f>
        <v>#REF!</v>
      </c>
      <c r="H16" s="17">
        <f>Specifikacija!H22</f>
        <v>0</v>
      </c>
      <c r="I16" s="18">
        <f t="shared" si="4"/>
        <v>0</v>
      </c>
      <c r="J16" s="19"/>
      <c r="K16" s="20">
        <f t="shared" ref="K16:K38" si="6">J16/1.25</f>
        <v>0</v>
      </c>
      <c r="L16" s="21"/>
    </row>
    <row r="17" spans="1:12" ht="15.6" x14ac:dyDescent="0.3">
      <c r="A17" s="41">
        <f>Specifikacija!C23</f>
        <v>0</v>
      </c>
      <c r="B17" s="13">
        <f>Specifikacija!B23</f>
        <v>0</v>
      </c>
      <c r="C17" s="42">
        <f>Specifikacija!D23</f>
        <v>0</v>
      </c>
      <c r="D17" s="42"/>
      <c r="E17" s="14">
        <f>Specifikacija!F23</f>
        <v>0</v>
      </c>
      <c r="F17" s="15" t="e">
        <f>Specifikacija!#REF!</f>
        <v>#REF!</v>
      </c>
      <c r="G17" s="16" t="e">
        <f t="shared" si="5"/>
        <v>#REF!</v>
      </c>
      <c r="H17" s="17">
        <f>Specifikacija!H23</f>
        <v>0</v>
      </c>
      <c r="I17" s="18">
        <f t="shared" si="4"/>
        <v>0</v>
      </c>
      <c r="J17" s="19"/>
      <c r="K17" s="20">
        <f t="shared" si="6"/>
        <v>0</v>
      </c>
      <c r="L17" s="21"/>
    </row>
    <row r="18" spans="1:12" ht="15.6" x14ac:dyDescent="0.3">
      <c r="A18" s="41">
        <f>Specifikacija!C24</f>
        <v>0</v>
      </c>
      <c r="B18" s="13">
        <f>Specifikacija!B24</f>
        <v>0</v>
      </c>
      <c r="C18" s="42">
        <f>Specifikacija!D24</f>
        <v>0</v>
      </c>
      <c r="D18" s="42"/>
      <c r="E18" s="14">
        <f>Specifikacija!F24</f>
        <v>0</v>
      </c>
      <c r="F18" s="15" t="e">
        <f>Specifikacija!#REF!</f>
        <v>#REF!</v>
      </c>
      <c r="G18" s="16" t="e">
        <f t="shared" si="5"/>
        <v>#REF!</v>
      </c>
      <c r="H18" s="17">
        <f>Specifikacija!H24</f>
        <v>0</v>
      </c>
      <c r="I18" s="18">
        <f t="shared" si="4"/>
        <v>0</v>
      </c>
      <c r="J18" s="19"/>
      <c r="K18" s="20">
        <f t="shared" si="6"/>
        <v>0</v>
      </c>
      <c r="L18" s="21"/>
    </row>
    <row r="19" spans="1:12" ht="15.6" x14ac:dyDescent="0.3">
      <c r="A19" s="41">
        <f>Specifikacija!C25</f>
        <v>0</v>
      </c>
      <c r="B19" s="13">
        <f>Specifikacija!B25</f>
        <v>0</v>
      </c>
      <c r="C19" s="42">
        <f>Specifikacija!D25</f>
        <v>0</v>
      </c>
      <c r="D19" s="42"/>
      <c r="E19" s="14">
        <f>Specifikacija!F25</f>
        <v>0</v>
      </c>
      <c r="F19" s="15" t="e">
        <f>Specifikacija!#REF!</f>
        <v>#REF!</v>
      </c>
      <c r="G19" s="16" t="e">
        <f t="shared" si="5"/>
        <v>#REF!</v>
      </c>
      <c r="H19" s="17">
        <f>Specifikacija!H25</f>
        <v>0</v>
      </c>
      <c r="I19" s="18">
        <f t="shared" si="4"/>
        <v>0</v>
      </c>
      <c r="J19" s="19"/>
      <c r="K19" s="20">
        <f t="shared" si="6"/>
        <v>0</v>
      </c>
      <c r="L19" s="21"/>
    </row>
    <row r="20" spans="1:12" ht="15.6" x14ac:dyDescent="0.3">
      <c r="A20" s="41">
        <f>Specifikacija!C26</f>
        <v>0</v>
      </c>
      <c r="B20" s="13">
        <f>Specifikacija!B26</f>
        <v>0</v>
      </c>
      <c r="C20" s="42">
        <f>Specifikacija!D26</f>
        <v>0</v>
      </c>
      <c r="D20" s="42"/>
      <c r="E20" s="14">
        <f>Specifikacija!F26</f>
        <v>0</v>
      </c>
      <c r="F20" s="15" t="e">
        <f>Specifikacija!#REF!</f>
        <v>#REF!</v>
      </c>
      <c r="G20" s="16" t="e">
        <f t="shared" si="5"/>
        <v>#REF!</v>
      </c>
      <c r="H20" s="17">
        <f>Specifikacija!H26</f>
        <v>0</v>
      </c>
      <c r="I20" s="18">
        <f t="shared" si="4"/>
        <v>0</v>
      </c>
      <c r="J20" s="19"/>
      <c r="K20" s="20">
        <f t="shared" si="6"/>
        <v>0</v>
      </c>
      <c r="L20" s="21"/>
    </row>
    <row r="21" spans="1:12" ht="15.6" x14ac:dyDescent="0.3">
      <c r="A21" s="41">
        <f>Specifikacija!C27</f>
        <v>0</v>
      </c>
      <c r="B21" s="13">
        <f>Specifikacija!B27</f>
        <v>0</v>
      </c>
      <c r="C21" s="42">
        <f>Specifikacija!D27</f>
        <v>0</v>
      </c>
      <c r="D21" s="42"/>
      <c r="E21" s="14">
        <f>Specifikacija!F27</f>
        <v>0</v>
      </c>
      <c r="F21" s="15" t="e">
        <f>Specifikacija!#REF!</f>
        <v>#REF!</v>
      </c>
      <c r="G21" s="16" t="e">
        <f>F21-H21</f>
        <v>#REF!</v>
      </c>
      <c r="H21" s="17">
        <f>Specifikacija!H27</f>
        <v>0</v>
      </c>
      <c r="I21" s="18">
        <f t="shared" si="4"/>
        <v>0</v>
      </c>
      <c r="J21" s="19"/>
      <c r="K21" s="20">
        <f>J21/1.25</f>
        <v>0</v>
      </c>
      <c r="L21" s="21"/>
    </row>
    <row r="22" spans="1:12" ht="15.6" x14ac:dyDescent="0.3">
      <c r="A22" s="41">
        <f>Specifikacija!C28</f>
        <v>0</v>
      </c>
      <c r="B22" s="13">
        <f>Specifikacija!B28</f>
        <v>0</v>
      </c>
      <c r="C22" s="42">
        <f>Specifikacija!D28</f>
        <v>0</v>
      </c>
      <c r="D22" s="42"/>
      <c r="E22" s="14">
        <f>Specifikacija!F28</f>
        <v>0</v>
      </c>
      <c r="F22" s="15" t="e">
        <f>Specifikacija!#REF!</f>
        <v>#REF!</v>
      </c>
      <c r="G22" s="16" t="e">
        <f t="shared" ref="G22:G30" si="7">F22-H22</f>
        <v>#REF!</v>
      </c>
      <c r="H22" s="17">
        <f>Specifikacija!H28</f>
        <v>0</v>
      </c>
      <c r="I22" s="18">
        <f t="shared" si="4"/>
        <v>0</v>
      </c>
      <c r="J22" s="19"/>
      <c r="K22" s="20">
        <f t="shared" ref="K22:K29" si="8">J22/1.25</f>
        <v>0</v>
      </c>
      <c r="L22" s="21"/>
    </row>
    <row r="23" spans="1:12" ht="15.6" x14ac:dyDescent="0.3">
      <c r="A23" s="41">
        <f>Specifikacija!C29</f>
        <v>0</v>
      </c>
      <c r="B23" s="13">
        <f>Specifikacija!B29</f>
        <v>0</v>
      </c>
      <c r="C23" s="42">
        <f>Specifikacija!D29</f>
        <v>0</v>
      </c>
      <c r="D23" s="42"/>
      <c r="E23" s="14">
        <f>Specifikacija!F29</f>
        <v>0</v>
      </c>
      <c r="F23" s="15" t="e">
        <f>Specifikacija!#REF!</f>
        <v>#REF!</v>
      </c>
      <c r="G23" s="16" t="e">
        <f t="shared" si="7"/>
        <v>#REF!</v>
      </c>
      <c r="H23" s="17">
        <f>Specifikacija!H29</f>
        <v>0</v>
      </c>
      <c r="I23" s="18">
        <f t="shared" si="4"/>
        <v>0</v>
      </c>
      <c r="J23" s="19"/>
      <c r="K23" s="20">
        <f t="shared" si="8"/>
        <v>0</v>
      </c>
      <c r="L23" s="21"/>
    </row>
    <row r="24" spans="1:12" ht="15.6" x14ac:dyDescent="0.3">
      <c r="A24" s="41">
        <f>Specifikacija!C30</f>
        <v>0</v>
      </c>
      <c r="B24" s="13">
        <f>Specifikacija!B30</f>
        <v>0</v>
      </c>
      <c r="C24" s="42">
        <f>Specifikacija!D30</f>
        <v>0</v>
      </c>
      <c r="D24" s="42"/>
      <c r="E24" s="14">
        <f>Specifikacija!F30</f>
        <v>0</v>
      </c>
      <c r="F24" s="15" t="e">
        <f>Specifikacija!#REF!</f>
        <v>#REF!</v>
      </c>
      <c r="G24" s="16" t="e">
        <f t="shared" si="7"/>
        <v>#REF!</v>
      </c>
      <c r="H24" s="17">
        <f>Specifikacija!H30</f>
        <v>0</v>
      </c>
      <c r="I24" s="18">
        <f t="shared" si="4"/>
        <v>0</v>
      </c>
      <c r="J24" s="19"/>
      <c r="K24" s="20">
        <f t="shared" si="8"/>
        <v>0</v>
      </c>
      <c r="L24" s="21"/>
    </row>
    <row r="25" spans="1:12" ht="15.6" x14ac:dyDescent="0.3">
      <c r="A25" s="41">
        <f>Specifikacija!C31</f>
        <v>0</v>
      </c>
      <c r="B25" s="13">
        <f>Specifikacija!B31</f>
        <v>0</v>
      </c>
      <c r="C25" s="42">
        <f>Specifikacija!D31</f>
        <v>0</v>
      </c>
      <c r="D25" s="42"/>
      <c r="E25" s="14">
        <f>Specifikacija!F31</f>
        <v>0</v>
      </c>
      <c r="F25" s="15" t="e">
        <f>Specifikacija!#REF!</f>
        <v>#REF!</v>
      </c>
      <c r="G25" s="16" t="e">
        <f t="shared" si="7"/>
        <v>#REF!</v>
      </c>
      <c r="H25" s="17">
        <f>Specifikacija!H31</f>
        <v>0</v>
      </c>
      <c r="I25" s="18">
        <f t="shared" si="4"/>
        <v>0</v>
      </c>
      <c r="J25" s="19"/>
      <c r="K25" s="20">
        <f t="shared" si="8"/>
        <v>0</v>
      </c>
      <c r="L25" s="21"/>
    </row>
    <row r="26" spans="1:12" ht="15.6" x14ac:dyDescent="0.3">
      <c r="A26" s="41">
        <f>Specifikacija!C32</f>
        <v>0</v>
      </c>
      <c r="B26" s="13">
        <f>Specifikacija!B32</f>
        <v>0</v>
      </c>
      <c r="C26" s="42">
        <f>Specifikacija!D32</f>
        <v>0</v>
      </c>
      <c r="D26" s="42"/>
      <c r="E26" s="14">
        <f>Specifikacija!F32</f>
        <v>0</v>
      </c>
      <c r="F26" s="15" t="e">
        <f>Specifikacija!#REF!</f>
        <v>#REF!</v>
      </c>
      <c r="G26" s="16" t="e">
        <f t="shared" si="7"/>
        <v>#REF!</v>
      </c>
      <c r="H26" s="17">
        <f>Specifikacija!H32</f>
        <v>0</v>
      </c>
      <c r="I26" s="18">
        <f t="shared" si="4"/>
        <v>0</v>
      </c>
      <c r="J26" s="19"/>
      <c r="K26" s="20">
        <f t="shared" si="8"/>
        <v>0</v>
      </c>
      <c r="L26" s="21"/>
    </row>
    <row r="27" spans="1:12" ht="15.6" x14ac:dyDescent="0.3">
      <c r="A27" s="41">
        <f>Specifikacija!C33</f>
        <v>0</v>
      </c>
      <c r="B27" s="13">
        <f>Specifikacija!B33</f>
        <v>0</v>
      </c>
      <c r="C27" s="42">
        <f>Specifikacija!D33</f>
        <v>0</v>
      </c>
      <c r="D27" s="42"/>
      <c r="E27" s="14">
        <f>Specifikacija!F33</f>
        <v>0</v>
      </c>
      <c r="F27" s="15" t="e">
        <f>Specifikacija!#REF!</f>
        <v>#REF!</v>
      </c>
      <c r="G27" s="16" t="e">
        <f t="shared" si="7"/>
        <v>#REF!</v>
      </c>
      <c r="H27" s="17">
        <f>Specifikacija!H33</f>
        <v>0</v>
      </c>
      <c r="I27" s="18">
        <f t="shared" si="4"/>
        <v>0</v>
      </c>
      <c r="J27" s="19"/>
      <c r="K27" s="20">
        <f t="shared" si="8"/>
        <v>0</v>
      </c>
      <c r="L27" s="21"/>
    </row>
    <row r="28" spans="1:12" ht="15.6" x14ac:dyDescent="0.3">
      <c r="A28" s="41">
        <f>Specifikacija!C34</f>
        <v>0</v>
      </c>
      <c r="B28" s="13">
        <f>Specifikacija!B34</f>
        <v>0</v>
      </c>
      <c r="C28" s="42">
        <f>Specifikacija!D34</f>
        <v>0</v>
      </c>
      <c r="D28" s="42"/>
      <c r="E28" s="14">
        <f>Specifikacija!F34</f>
        <v>0</v>
      </c>
      <c r="F28" s="15" t="e">
        <f>Specifikacija!#REF!</f>
        <v>#REF!</v>
      </c>
      <c r="G28" s="16" t="e">
        <f t="shared" si="7"/>
        <v>#REF!</v>
      </c>
      <c r="H28" s="17">
        <f>Specifikacija!H34</f>
        <v>0</v>
      </c>
      <c r="I28" s="18">
        <f t="shared" si="4"/>
        <v>0</v>
      </c>
      <c r="J28" s="19"/>
      <c r="K28" s="20">
        <f t="shared" si="8"/>
        <v>0</v>
      </c>
      <c r="L28" s="21"/>
    </row>
    <row r="29" spans="1:12" ht="15.6" x14ac:dyDescent="0.3">
      <c r="A29" s="41">
        <f>Specifikacija!C35</f>
        <v>0</v>
      </c>
      <c r="B29" s="13">
        <f>Specifikacija!B35</f>
        <v>0</v>
      </c>
      <c r="C29" s="42">
        <f>Specifikacija!D35</f>
        <v>0</v>
      </c>
      <c r="D29" s="42"/>
      <c r="E29" s="14">
        <f>Specifikacija!F35</f>
        <v>0</v>
      </c>
      <c r="F29" s="15" t="e">
        <f>Specifikacija!#REF!</f>
        <v>#REF!</v>
      </c>
      <c r="G29" s="16" t="e">
        <f t="shared" si="7"/>
        <v>#REF!</v>
      </c>
      <c r="H29" s="17">
        <f>Specifikacija!H35</f>
        <v>0</v>
      </c>
      <c r="I29" s="18">
        <f t="shared" si="4"/>
        <v>0</v>
      </c>
      <c r="J29" s="19"/>
      <c r="K29" s="20">
        <f t="shared" si="8"/>
        <v>0</v>
      </c>
      <c r="L29" s="21"/>
    </row>
    <row r="30" spans="1:12" ht="15.6" x14ac:dyDescent="0.3">
      <c r="A30" s="41">
        <f>Specifikacija!C36</f>
        <v>0</v>
      </c>
      <c r="B30" s="13">
        <f>Specifikacija!B36</f>
        <v>0</v>
      </c>
      <c r="C30" s="42">
        <f>Specifikacija!D36</f>
        <v>0</v>
      </c>
      <c r="D30" s="42"/>
      <c r="E30" s="14">
        <f>Specifikacija!F36</f>
        <v>0</v>
      </c>
      <c r="F30" s="15" t="e">
        <f>Specifikacija!#REF!</f>
        <v>#REF!</v>
      </c>
      <c r="G30" s="16" t="e">
        <f t="shared" si="7"/>
        <v>#REF!</v>
      </c>
      <c r="H30" s="17">
        <f>Specifikacija!H36</f>
        <v>0</v>
      </c>
      <c r="I30" s="18">
        <f t="shared" ref="I30:I35" si="9">H30+K30</f>
        <v>0</v>
      </c>
      <c r="J30" s="19"/>
      <c r="K30" s="20">
        <f>J30/1.25</f>
        <v>0</v>
      </c>
      <c r="L30" s="21"/>
    </row>
    <row r="31" spans="1:12" ht="15.6" x14ac:dyDescent="0.3">
      <c r="A31" s="41">
        <f>Specifikacija!C37</f>
        <v>0</v>
      </c>
      <c r="B31" s="13">
        <f>Specifikacija!B37</f>
        <v>0</v>
      </c>
      <c r="C31" s="42">
        <f>Specifikacija!D37</f>
        <v>0</v>
      </c>
      <c r="D31" s="42"/>
      <c r="E31" s="14">
        <f>Specifikacija!F37</f>
        <v>0</v>
      </c>
      <c r="F31" s="15" t="e">
        <f>Specifikacija!#REF!</f>
        <v>#REF!</v>
      </c>
      <c r="G31" s="16" t="e">
        <f>F31-H31</f>
        <v>#REF!</v>
      </c>
      <c r="H31" s="17">
        <f>Specifikacija!H37</f>
        <v>0</v>
      </c>
      <c r="I31" s="18">
        <f t="shared" si="9"/>
        <v>0</v>
      </c>
      <c r="J31" s="19"/>
      <c r="K31" s="20">
        <f>J31/1.25</f>
        <v>0</v>
      </c>
      <c r="L31" s="21"/>
    </row>
    <row r="32" spans="1:12" ht="15.6" x14ac:dyDescent="0.3">
      <c r="A32" s="41">
        <f>Specifikacija!C38</f>
        <v>0</v>
      </c>
      <c r="B32" s="13">
        <f>Specifikacija!B38</f>
        <v>0</v>
      </c>
      <c r="C32" s="42">
        <f>Specifikacija!D38</f>
        <v>0</v>
      </c>
      <c r="D32" s="42"/>
      <c r="E32" s="14">
        <f>Specifikacija!F38</f>
        <v>0</v>
      </c>
      <c r="F32" s="15" t="e">
        <f>Specifikacija!#REF!</f>
        <v>#REF!</v>
      </c>
      <c r="G32" s="16" t="e">
        <f t="shared" ref="G32:G35" si="10">F32-H32</f>
        <v>#REF!</v>
      </c>
      <c r="H32" s="17">
        <f>Specifikacija!H38</f>
        <v>0</v>
      </c>
      <c r="I32" s="18">
        <f t="shared" si="9"/>
        <v>0</v>
      </c>
      <c r="J32" s="19"/>
      <c r="K32" s="20">
        <f t="shared" ref="K32:K35" si="11">J32/1.25</f>
        <v>0</v>
      </c>
      <c r="L32" s="21"/>
    </row>
    <row r="33" spans="1:12" ht="15.6" x14ac:dyDescent="0.3">
      <c r="A33" s="41">
        <f>Specifikacija!C39</f>
        <v>0</v>
      </c>
      <c r="B33" s="13">
        <f>Specifikacija!B39</f>
        <v>0</v>
      </c>
      <c r="C33" s="42">
        <f>Specifikacija!D39</f>
        <v>0</v>
      </c>
      <c r="D33" s="42"/>
      <c r="E33" s="14">
        <f>Specifikacija!F39</f>
        <v>0</v>
      </c>
      <c r="F33" s="15" t="e">
        <f>Specifikacija!#REF!</f>
        <v>#REF!</v>
      </c>
      <c r="G33" s="16" t="e">
        <f t="shared" si="10"/>
        <v>#REF!</v>
      </c>
      <c r="H33" s="17">
        <f>Specifikacija!H39</f>
        <v>0</v>
      </c>
      <c r="I33" s="18">
        <f t="shared" si="9"/>
        <v>0</v>
      </c>
      <c r="J33" s="19"/>
      <c r="K33" s="20">
        <f t="shared" si="11"/>
        <v>0</v>
      </c>
      <c r="L33" s="21"/>
    </row>
    <row r="34" spans="1:12" ht="15.6" x14ac:dyDescent="0.3">
      <c r="A34" s="41">
        <f>Specifikacija!C40</f>
        <v>0</v>
      </c>
      <c r="B34" s="13">
        <f>Specifikacija!B40</f>
        <v>0</v>
      </c>
      <c r="C34" s="42">
        <f>Specifikacija!D40</f>
        <v>0</v>
      </c>
      <c r="D34" s="42"/>
      <c r="E34" s="14">
        <f>Specifikacija!F40</f>
        <v>0</v>
      </c>
      <c r="F34" s="15" t="e">
        <f>Specifikacija!#REF!</f>
        <v>#REF!</v>
      </c>
      <c r="G34" s="16" t="e">
        <f t="shared" si="10"/>
        <v>#REF!</v>
      </c>
      <c r="H34" s="17">
        <f>Specifikacija!H40</f>
        <v>0</v>
      </c>
      <c r="I34" s="18">
        <f t="shared" si="9"/>
        <v>0</v>
      </c>
      <c r="J34" s="19"/>
      <c r="K34" s="20">
        <f t="shared" si="11"/>
        <v>0</v>
      </c>
      <c r="L34" s="21"/>
    </row>
    <row r="35" spans="1:12" ht="15.6" x14ac:dyDescent="0.3">
      <c r="A35" s="41">
        <f>Specifikacija!C41</f>
        <v>0</v>
      </c>
      <c r="B35" s="13">
        <f>Specifikacija!B41</f>
        <v>0</v>
      </c>
      <c r="C35" s="42">
        <f>Specifikacija!D41</f>
        <v>0</v>
      </c>
      <c r="D35" s="42"/>
      <c r="E35" s="14">
        <f>Specifikacija!F41</f>
        <v>0</v>
      </c>
      <c r="F35" s="15" t="e">
        <f>Specifikacija!#REF!</f>
        <v>#REF!</v>
      </c>
      <c r="G35" s="16" t="e">
        <f t="shared" si="10"/>
        <v>#REF!</v>
      </c>
      <c r="H35" s="17">
        <f>Specifikacija!H41</f>
        <v>0</v>
      </c>
      <c r="I35" s="18">
        <f t="shared" si="9"/>
        <v>0</v>
      </c>
      <c r="J35" s="19"/>
      <c r="K35" s="20">
        <f t="shared" si="11"/>
        <v>0</v>
      </c>
      <c r="L35" s="21"/>
    </row>
    <row r="36" spans="1:12" ht="15.6" x14ac:dyDescent="0.3">
      <c r="A36" s="41">
        <f>Specifikacija!C42</f>
        <v>0</v>
      </c>
      <c r="B36" s="13">
        <f>Specifikacija!B42</f>
        <v>0</v>
      </c>
      <c r="C36" s="42">
        <f>Specifikacija!D42</f>
        <v>0</v>
      </c>
      <c r="D36" s="42"/>
      <c r="E36" s="14">
        <f>Specifikacija!F42</f>
        <v>0</v>
      </c>
      <c r="F36" s="15" t="e">
        <f>Specifikacija!#REF!</f>
        <v>#REF!</v>
      </c>
      <c r="G36" s="16" t="e">
        <f t="shared" si="5"/>
        <v>#REF!</v>
      </c>
      <c r="H36" s="17">
        <f>Specifikacija!H42</f>
        <v>0</v>
      </c>
      <c r="I36" s="18">
        <f t="shared" si="4"/>
        <v>0</v>
      </c>
      <c r="J36" s="19"/>
      <c r="K36" s="20">
        <f t="shared" si="6"/>
        <v>0</v>
      </c>
      <c r="L36" s="21"/>
    </row>
    <row r="37" spans="1:12" ht="15.6" x14ac:dyDescent="0.3">
      <c r="A37" s="41">
        <f>Specifikacija!C43</f>
        <v>0</v>
      </c>
      <c r="B37" s="13">
        <f>Specifikacija!B43</f>
        <v>0</v>
      </c>
      <c r="C37" s="42">
        <f>Specifikacija!D43</f>
        <v>0</v>
      </c>
      <c r="D37" s="42"/>
      <c r="E37" s="14">
        <f>Specifikacija!F43</f>
        <v>0</v>
      </c>
      <c r="F37" s="15" t="e">
        <f>Specifikacija!#REF!</f>
        <v>#REF!</v>
      </c>
      <c r="G37" s="16" t="e">
        <f t="shared" si="5"/>
        <v>#REF!</v>
      </c>
      <c r="H37" s="17">
        <f>Specifikacija!H43</f>
        <v>0</v>
      </c>
      <c r="I37" s="18">
        <f t="shared" si="4"/>
        <v>0</v>
      </c>
      <c r="J37" s="19"/>
      <c r="K37" s="20">
        <f t="shared" si="6"/>
        <v>0</v>
      </c>
      <c r="L37" s="21"/>
    </row>
    <row r="38" spans="1:12" ht="15.6" x14ac:dyDescent="0.3">
      <c r="A38" s="41">
        <f>Specifikacija!C44</f>
        <v>0</v>
      </c>
      <c r="B38" s="13">
        <f>Specifikacija!B44</f>
        <v>0</v>
      </c>
      <c r="C38" s="42">
        <f>Specifikacija!D44</f>
        <v>0</v>
      </c>
      <c r="D38" s="42"/>
      <c r="E38" s="14">
        <f>Specifikacija!F44</f>
        <v>0</v>
      </c>
      <c r="F38" s="15" t="e">
        <f>Specifikacija!#REF!</f>
        <v>#REF!</v>
      </c>
      <c r="G38" s="16" t="e">
        <f t="shared" si="5"/>
        <v>#REF!</v>
      </c>
      <c r="H38" s="17">
        <f>Specifikacija!H44</f>
        <v>0</v>
      </c>
      <c r="I38" s="18">
        <f t="shared" si="4"/>
        <v>0</v>
      </c>
      <c r="J38" s="19"/>
      <c r="K38" s="20">
        <f t="shared" si="6"/>
        <v>0</v>
      </c>
      <c r="L38" s="21"/>
    </row>
    <row r="39" spans="1:12" ht="15.6" x14ac:dyDescent="0.3">
      <c r="A39" s="41">
        <f>Specifikacija!C45</f>
        <v>0</v>
      </c>
      <c r="B39" s="13">
        <f>Specifikacija!B45</f>
        <v>0</v>
      </c>
      <c r="C39" s="42">
        <f>Specifikacija!D45</f>
        <v>0</v>
      </c>
      <c r="D39" s="42"/>
      <c r="E39" s="14">
        <f>Specifikacija!F45</f>
        <v>0</v>
      </c>
      <c r="F39" s="15" t="e">
        <f>Specifikacija!#REF!</f>
        <v>#REF!</v>
      </c>
      <c r="G39" s="16" t="e">
        <f t="shared" si="0"/>
        <v>#REF!</v>
      </c>
      <c r="H39" s="17">
        <f>Specifikacija!H45</f>
        <v>0</v>
      </c>
      <c r="I39" s="18">
        <f t="shared" si="1"/>
        <v>0</v>
      </c>
      <c r="J39" s="19"/>
      <c r="K39" s="20">
        <f t="shared" si="2"/>
        <v>0</v>
      </c>
      <c r="L39" s="21"/>
    </row>
    <row r="40" spans="1:12" ht="16.2" thickBot="1" x14ac:dyDescent="0.35">
      <c r="A40" s="41">
        <f>Specifikacija!C46</f>
        <v>0</v>
      </c>
      <c r="B40" s="13">
        <f>Specifikacija!B46</f>
        <v>0</v>
      </c>
      <c r="C40" s="42">
        <f>Specifikacija!D46</f>
        <v>0</v>
      </c>
      <c r="D40" s="42"/>
      <c r="E40" s="14">
        <f>Specifikacija!F46</f>
        <v>0</v>
      </c>
      <c r="F40" s="15" t="e">
        <f>Specifikacija!#REF!</f>
        <v>#REF!</v>
      </c>
      <c r="G40" s="16" t="e">
        <f t="shared" si="0"/>
        <v>#REF!</v>
      </c>
      <c r="H40" s="17">
        <f>Specifikacija!H46</f>
        <v>0</v>
      </c>
      <c r="I40" s="18">
        <f t="shared" si="1"/>
        <v>0</v>
      </c>
      <c r="J40" s="19"/>
      <c r="K40" s="20">
        <f t="shared" si="2"/>
        <v>0</v>
      </c>
      <c r="L40" s="21"/>
    </row>
    <row r="41" spans="1:12" ht="16.8" thickTop="1" thickBot="1" x14ac:dyDescent="0.35">
      <c r="A41" s="22"/>
      <c r="B41" s="23"/>
      <c r="C41" s="23"/>
      <c r="D41" s="23"/>
      <c r="E41" s="24" t="s">
        <v>12</v>
      </c>
      <c r="F41" s="25" t="e">
        <f t="shared" ref="F41:K41" si="12">SUM(F4:F40)</f>
        <v>#REF!</v>
      </c>
      <c r="G41" s="25" t="e">
        <f t="shared" si="12"/>
        <v>#REF!</v>
      </c>
      <c r="H41" s="26">
        <f t="shared" si="12"/>
        <v>0</v>
      </c>
      <c r="I41" s="27">
        <f t="shared" si="12"/>
        <v>0</v>
      </c>
      <c r="J41" s="28">
        <f t="shared" si="12"/>
        <v>0</v>
      </c>
      <c r="K41" s="29">
        <f t="shared" si="12"/>
        <v>0</v>
      </c>
      <c r="L41" s="30"/>
    </row>
    <row r="42" spans="1:12" ht="16.2" thickBot="1" x14ac:dyDescent="0.35">
      <c r="A42" s="1"/>
      <c r="B42" s="31"/>
      <c r="C42" s="31"/>
      <c r="D42" s="31"/>
      <c r="E42" s="31" t="s">
        <v>13</v>
      </c>
      <c r="F42" s="1"/>
      <c r="G42" s="32"/>
      <c r="H42" s="33"/>
      <c r="I42" s="34"/>
      <c r="J42" s="35"/>
      <c r="K42" s="1"/>
      <c r="L42" s="1"/>
    </row>
    <row r="44" spans="1:12" x14ac:dyDescent="0.3">
      <c r="B44" t="s">
        <v>14</v>
      </c>
      <c r="G44" s="89" t="s">
        <v>15</v>
      </c>
      <c r="H44" s="89"/>
    </row>
    <row r="45" spans="1:12" x14ac:dyDescent="0.3">
      <c r="B45" s="36"/>
      <c r="C45" s="36"/>
      <c r="D45" s="36"/>
      <c r="H45" s="90"/>
      <c r="I45" s="90"/>
    </row>
  </sheetData>
  <sheetProtection algorithmName="SHA-512" hashValue="GzSexQQvWRYpekt2rhwv/LqxsySaViKaFoMXmA0RWDrnq/mRlsYPcATBfy78lwGHmvvDFrQm96JHRLIA3v29YA==" saltValue="bIOBcs9w/qDNPBHF+qy6zQ==" spinCount="100000" sheet="1" objects="1" scenarios="1"/>
  <dataConsolidate function="count">
    <dataRefs count="1">
      <dataRef ref="B8:F15" sheet="Specifikacija"/>
    </dataRefs>
  </dataConsolidate>
  <mergeCells count="4">
    <mergeCell ref="G44:H44"/>
    <mergeCell ref="H45:I45"/>
    <mergeCell ref="A1:C1"/>
    <mergeCell ref="A2:C2"/>
  </mergeCells>
  <dataValidations count="1">
    <dataValidation type="date" allowBlank="1" showInputMessage="1" showErrorMessage="1" errorTitle="UPOZORENJE!!!" error="RAČUN JE VAN ROKA!!!" sqref="C4:D40" xr:uid="{1113880D-1419-466D-B598-3E979BDD9DFD}">
      <formula1>45505</formula1>
      <formula2>45767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8508-7D60-4F24-9487-3BF22928982A}">
  <dimension ref="A1:D96"/>
  <sheetViews>
    <sheetView topLeftCell="B79" workbookViewId="0">
      <selection activeCell="C97" sqref="C97"/>
    </sheetView>
  </sheetViews>
  <sheetFormatPr defaultRowHeight="14.4" x14ac:dyDescent="0.3"/>
  <cols>
    <col min="1" max="1" width="210.5546875" bestFit="1" customWidth="1"/>
    <col min="3" max="3" width="133.6640625" bestFit="1" customWidth="1"/>
  </cols>
  <sheetData>
    <row r="1" spans="1:4" ht="115.2" x14ac:dyDescent="0.3">
      <c r="A1" s="43" t="s">
        <v>32</v>
      </c>
      <c r="B1" s="44" t="s">
        <v>1</v>
      </c>
      <c r="C1" s="37" t="s">
        <v>20</v>
      </c>
      <c r="D1" s="50" t="s">
        <v>128</v>
      </c>
    </row>
    <row r="2" spans="1:4" x14ac:dyDescent="0.3">
      <c r="B2" s="44"/>
      <c r="C2" s="37"/>
    </row>
    <row r="3" spans="1:4" x14ac:dyDescent="0.3">
      <c r="A3" t="s">
        <v>33</v>
      </c>
      <c r="B3" t="s">
        <v>17</v>
      </c>
      <c r="C3" t="s">
        <v>17</v>
      </c>
      <c r="D3" t="s">
        <v>17</v>
      </c>
    </row>
    <row r="4" spans="1:4" x14ac:dyDescent="0.3">
      <c r="A4" t="s">
        <v>34</v>
      </c>
      <c r="B4" t="s">
        <v>17</v>
      </c>
      <c r="C4" t="s">
        <v>17</v>
      </c>
      <c r="D4" t="s">
        <v>17</v>
      </c>
    </row>
    <row r="5" spans="1:4" x14ac:dyDescent="0.3">
      <c r="A5" t="s">
        <v>35</v>
      </c>
      <c r="B5" t="s">
        <v>17</v>
      </c>
      <c r="C5" t="s">
        <v>17</v>
      </c>
      <c r="D5" t="s">
        <v>17</v>
      </c>
    </row>
    <row r="6" spans="1:4" x14ac:dyDescent="0.3">
      <c r="A6" t="s">
        <v>36</v>
      </c>
      <c r="B6" t="s">
        <v>17</v>
      </c>
      <c r="C6" t="s">
        <v>17</v>
      </c>
      <c r="D6" t="s">
        <v>17</v>
      </c>
    </row>
    <row r="7" spans="1:4" x14ac:dyDescent="0.3">
      <c r="A7" t="s">
        <v>37</v>
      </c>
      <c r="B7" t="s">
        <v>17</v>
      </c>
      <c r="C7" t="s">
        <v>17</v>
      </c>
      <c r="D7" t="s">
        <v>17</v>
      </c>
    </row>
    <row r="8" spans="1:4" x14ac:dyDescent="0.3">
      <c r="A8" t="s">
        <v>38</v>
      </c>
      <c r="B8" t="s">
        <v>17</v>
      </c>
      <c r="C8" t="s">
        <v>17</v>
      </c>
      <c r="D8" t="s">
        <v>17</v>
      </c>
    </row>
    <row r="9" spans="1:4" x14ac:dyDescent="0.3">
      <c r="A9" t="s">
        <v>39</v>
      </c>
      <c r="B9" t="s">
        <v>17</v>
      </c>
      <c r="C9" t="s">
        <v>17</v>
      </c>
      <c r="D9" t="s">
        <v>17</v>
      </c>
    </row>
    <row r="10" spans="1:4" x14ac:dyDescent="0.3">
      <c r="A10" t="s">
        <v>40</v>
      </c>
      <c r="B10" t="s">
        <v>17</v>
      </c>
      <c r="C10" t="s">
        <v>17</v>
      </c>
      <c r="D10" t="s">
        <v>17</v>
      </c>
    </row>
    <row r="11" spans="1:4" x14ac:dyDescent="0.3">
      <c r="A11" t="s">
        <v>41</v>
      </c>
      <c r="B11" t="s">
        <v>17</v>
      </c>
      <c r="C11" t="s">
        <v>17</v>
      </c>
      <c r="D11" t="s">
        <v>17</v>
      </c>
    </row>
    <row r="12" spans="1:4" x14ac:dyDescent="0.3">
      <c r="A12" t="s">
        <v>42</v>
      </c>
      <c r="B12" t="s">
        <v>17</v>
      </c>
      <c r="C12" t="s">
        <v>17</v>
      </c>
      <c r="D12" t="s">
        <v>17</v>
      </c>
    </row>
    <row r="13" spans="1:4" x14ac:dyDescent="0.3">
      <c r="A13" t="s">
        <v>43</v>
      </c>
      <c r="B13" t="s">
        <v>17</v>
      </c>
      <c r="C13" t="s">
        <v>17</v>
      </c>
      <c r="D13" t="s">
        <v>17</v>
      </c>
    </row>
    <row r="14" spans="1:4" x14ac:dyDescent="0.3">
      <c r="A14" t="s">
        <v>44</v>
      </c>
      <c r="B14" t="s">
        <v>17</v>
      </c>
      <c r="C14" t="s">
        <v>17</v>
      </c>
      <c r="D14" t="s">
        <v>17</v>
      </c>
    </row>
    <row r="15" spans="1:4" x14ac:dyDescent="0.3">
      <c r="A15" t="s">
        <v>45</v>
      </c>
      <c r="B15" t="s">
        <v>17</v>
      </c>
      <c r="C15" t="s">
        <v>17</v>
      </c>
      <c r="D15" t="s">
        <v>17</v>
      </c>
    </row>
    <row r="16" spans="1:4" x14ac:dyDescent="0.3">
      <c r="A16" t="s">
        <v>46</v>
      </c>
      <c r="B16" t="s">
        <v>17</v>
      </c>
      <c r="C16" t="s">
        <v>17</v>
      </c>
      <c r="D16" t="s">
        <v>17</v>
      </c>
    </row>
    <row r="17" spans="1:4" x14ac:dyDescent="0.3">
      <c r="A17" t="s">
        <v>47</v>
      </c>
      <c r="B17" t="s">
        <v>17</v>
      </c>
      <c r="C17" t="s">
        <v>17</v>
      </c>
      <c r="D17" t="s">
        <v>17</v>
      </c>
    </row>
    <row r="18" spans="1:4" x14ac:dyDescent="0.3">
      <c r="A18" t="s">
        <v>48</v>
      </c>
      <c r="B18" t="s">
        <v>17</v>
      </c>
      <c r="C18" t="s">
        <v>17</v>
      </c>
      <c r="D18" t="s">
        <v>17</v>
      </c>
    </row>
    <row r="19" spans="1:4" x14ac:dyDescent="0.3">
      <c r="A19" t="s">
        <v>49</v>
      </c>
      <c r="B19" t="s">
        <v>17</v>
      </c>
      <c r="C19" t="s">
        <v>17</v>
      </c>
      <c r="D19" t="s">
        <v>17</v>
      </c>
    </row>
    <row r="20" spans="1:4" x14ac:dyDescent="0.3">
      <c r="A20" t="s">
        <v>50</v>
      </c>
      <c r="B20" t="s">
        <v>17</v>
      </c>
      <c r="C20" t="s">
        <v>17</v>
      </c>
      <c r="D20" t="s">
        <v>17</v>
      </c>
    </row>
    <row r="21" spans="1:4" x14ac:dyDescent="0.3">
      <c r="A21" t="s">
        <v>51</v>
      </c>
      <c r="B21" t="s">
        <v>17</v>
      </c>
      <c r="C21" t="s">
        <v>17</v>
      </c>
      <c r="D21" t="s">
        <v>17</v>
      </c>
    </row>
    <row r="22" spans="1:4" x14ac:dyDescent="0.3">
      <c r="A22" t="s">
        <v>52</v>
      </c>
      <c r="B22" t="s">
        <v>17</v>
      </c>
      <c r="C22" t="s">
        <v>17</v>
      </c>
      <c r="D22" t="s">
        <v>17</v>
      </c>
    </row>
    <row r="23" spans="1:4" x14ac:dyDescent="0.3">
      <c r="A23" t="s">
        <v>53</v>
      </c>
      <c r="B23" t="s">
        <v>17</v>
      </c>
      <c r="C23" t="s">
        <v>17</v>
      </c>
      <c r="D23" t="s">
        <v>17</v>
      </c>
    </row>
    <row r="24" spans="1:4" x14ac:dyDescent="0.3">
      <c r="A24" t="s">
        <v>54</v>
      </c>
      <c r="B24" t="s">
        <v>17</v>
      </c>
      <c r="C24" t="s">
        <v>17</v>
      </c>
      <c r="D24" t="s">
        <v>17</v>
      </c>
    </row>
    <row r="25" spans="1:4" x14ac:dyDescent="0.3">
      <c r="A25" t="s">
        <v>55</v>
      </c>
      <c r="B25" t="s">
        <v>17</v>
      </c>
      <c r="C25" t="s">
        <v>17</v>
      </c>
      <c r="D25" t="s">
        <v>17</v>
      </c>
    </row>
    <row r="26" spans="1:4" x14ac:dyDescent="0.3">
      <c r="A26" t="s">
        <v>56</v>
      </c>
      <c r="B26" s="45">
        <v>1000</v>
      </c>
      <c r="C26" t="s">
        <v>17</v>
      </c>
      <c r="D26" t="s">
        <v>17</v>
      </c>
    </row>
    <row r="27" spans="1:4" x14ac:dyDescent="0.3">
      <c r="A27" t="s">
        <v>57</v>
      </c>
      <c r="B27" t="s">
        <v>17</v>
      </c>
      <c r="C27" t="s">
        <v>17</v>
      </c>
      <c r="D27" t="s">
        <v>17</v>
      </c>
    </row>
    <row r="28" spans="1:4" x14ac:dyDescent="0.3">
      <c r="A28" t="s">
        <v>58</v>
      </c>
      <c r="B28" t="s">
        <v>17</v>
      </c>
      <c r="C28" t="s">
        <v>17</v>
      </c>
      <c r="D28" t="s">
        <v>17</v>
      </c>
    </row>
    <row r="29" spans="1:4" x14ac:dyDescent="0.3">
      <c r="A29" t="s">
        <v>59</v>
      </c>
      <c r="B29" s="45">
        <v>1000</v>
      </c>
      <c r="C29" t="s">
        <v>17</v>
      </c>
      <c r="D29" t="s">
        <v>17</v>
      </c>
    </row>
    <row r="30" spans="1:4" x14ac:dyDescent="0.3">
      <c r="A30" t="s">
        <v>60</v>
      </c>
      <c r="B30" t="s">
        <v>17</v>
      </c>
      <c r="C30" t="s">
        <v>17</v>
      </c>
      <c r="D30" t="s">
        <v>17</v>
      </c>
    </row>
    <row r="31" spans="1:4" x14ac:dyDescent="0.3">
      <c r="A31" t="s">
        <v>61</v>
      </c>
      <c r="B31" t="s">
        <v>17</v>
      </c>
      <c r="C31" t="s">
        <v>17</v>
      </c>
      <c r="D31" t="s">
        <v>17</v>
      </c>
    </row>
    <row r="32" spans="1:4" x14ac:dyDescent="0.3">
      <c r="A32" t="s">
        <v>62</v>
      </c>
      <c r="B32" t="s">
        <v>17</v>
      </c>
      <c r="C32" t="s">
        <v>17</v>
      </c>
      <c r="D32" t="s">
        <v>17</v>
      </c>
    </row>
    <row r="33" spans="1:4" x14ac:dyDescent="0.3">
      <c r="A33" t="s">
        <v>63</v>
      </c>
      <c r="B33" t="s">
        <v>17</v>
      </c>
      <c r="C33" t="s">
        <v>17</v>
      </c>
      <c r="D33" t="s">
        <v>17</v>
      </c>
    </row>
    <row r="34" spans="1:4" x14ac:dyDescent="0.3">
      <c r="A34" t="s">
        <v>64</v>
      </c>
      <c r="B34" s="45">
        <v>764</v>
      </c>
      <c r="C34" t="s">
        <v>17</v>
      </c>
      <c r="D34" t="s">
        <v>17</v>
      </c>
    </row>
    <row r="35" spans="1:4" x14ac:dyDescent="0.3">
      <c r="A35" t="s">
        <v>65</v>
      </c>
      <c r="B35" t="s">
        <v>17</v>
      </c>
      <c r="C35" t="s">
        <v>17</v>
      </c>
      <c r="D35" t="s">
        <v>17</v>
      </c>
    </row>
    <row r="36" spans="1:4" x14ac:dyDescent="0.3">
      <c r="A36" t="s">
        <v>66</v>
      </c>
      <c r="B36" t="s">
        <v>17</v>
      </c>
      <c r="C36" t="s">
        <v>17</v>
      </c>
      <c r="D36" t="s">
        <v>17</v>
      </c>
    </row>
    <row r="37" spans="1:4" x14ac:dyDescent="0.3">
      <c r="A37" t="s">
        <v>67</v>
      </c>
      <c r="B37" t="s">
        <v>17</v>
      </c>
      <c r="C37" t="s">
        <v>17</v>
      </c>
      <c r="D37" t="s">
        <v>17</v>
      </c>
    </row>
    <row r="38" spans="1:4" x14ac:dyDescent="0.3">
      <c r="A38" t="s">
        <v>68</v>
      </c>
      <c r="B38" t="s">
        <v>17</v>
      </c>
      <c r="C38" t="s">
        <v>17</v>
      </c>
      <c r="D38" t="s">
        <v>17</v>
      </c>
    </row>
    <row r="39" spans="1:4" x14ac:dyDescent="0.3">
      <c r="A39" t="s">
        <v>69</v>
      </c>
      <c r="B39" t="s">
        <v>17</v>
      </c>
      <c r="C39" t="s">
        <v>17</v>
      </c>
      <c r="D39" t="s">
        <v>17</v>
      </c>
    </row>
    <row r="40" spans="1:4" x14ac:dyDescent="0.3">
      <c r="A40" t="s">
        <v>70</v>
      </c>
      <c r="B40" t="s">
        <v>17</v>
      </c>
      <c r="C40" t="s">
        <v>17</v>
      </c>
      <c r="D40" t="s">
        <v>17</v>
      </c>
    </row>
    <row r="41" spans="1:4" x14ac:dyDescent="0.3">
      <c r="A41" t="s">
        <v>71</v>
      </c>
      <c r="B41" t="s">
        <v>17</v>
      </c>
      <c r="C41" t="s">
        <v>17</v>
      </c>
      <c r="D41" t="s">
        <v>17</v>
      </c>
    </row>
    <row r="42" spans="1:4" x14ac:dyDescent="0.3">
      <c r="A42" t="s">
        <v>72</v>
      </c>
      <c r="B42" t="s">
        <v>17</v>
      </c>
      <c r="C42" t="s">
        <v>17</v>
      </c>
      <c r="D42" t="s">
        <v>17</v>
      </c>
    </row>
    <row r="43" spans="1:4" x14ac:dyDescent="0.3">
      <c r="A43" t="s">
        <v>73</v>
      </c>
      <c r="B43" t="s">
        <v>17</v>
      </c>
      <c r="C43" t="s">
        <v>17</v>
      </c>
      <c r="D43" t="s">
        <v>17</v>
      </c>
    </row>
    <row r="44" spans="1:4" x14ac:dyDescent="0.3">
      <c r="A44" t="s">
        <v>74</v>
      </c>
      <c r="B44" t="s">
        <v>17</v>
      </c>
      <c r="C44" t="s">
        <v>17</v>
      </c>
      <c r="D44" t="s">
        <v>17</v>
      </c>
    </row>
    <row r="45" spans="1:4" x14ac:dyDescent="0.3">
      <c r="A45" t="s">
        <v>76</v>
      </c>
      <c r="B45" t="s">
        <v>17</v>
      </c>
      <c r="C45" t="s">
        <v>18</v>
      </c>
      <c r="D45" t="s">
        <v>17</v>
      </c>
    </row>
    <row r="46" spans="1:4" x14ac:dyDescent="0.3">
      <c r="A46" t="s">
        <v>77</v>
      </c>
      <c r="B46" t="s">
        <v>17</v>
      </c>
      <c r="C46" t="s">
        <v>18</v>
      </c>
      <c r="D46" t="s">
        <v>17</v>
      </c>
    </row>
    <row r="47" spans="1:4" x14ac:dyDescent="0.3">
      <c r="A47" t="s">
        <v>78</v>
      </c>
      <c r="B47" t="s">
        <v>17</v>
      </c>
      <c r="C47" t="s">
        <v>18</v>
      </c>
      <c r="D47" t="s">
        <v>17</v>
      </c>
    </row>
    <row r="48" spans="1:4" x14ac:dyDescent="0.3">
      <c r="A48" t="s">
        <v>79</v>
      </c>
      <c r="B48" t="s">
        <v>17</v>
      </c>
      <c r="C48" t="s">
        <v>18</v>
      </c>
      <c r="D48" t="s">
        <v>17</v>
      </c>
    </row>
    <row r="49" spans="1:4" x14ac:dyDescent="0.3">
      <c r="A49" t="s">
        <v>80</v>
      </c>
      <c r="B49" s="45">
        <v>2299</v>
      </c>
      <c r="C49" t="s">
        <v>18</v>
      </c>
      <c r="D49" t="s">
        <v>17</v>
      </c>
    </row>
    <row r="50" spans="1:4" x14ac:dyDescent="0.3">
      <c r="A50" t="s">
        <v>81</v>
      </c>
      <c r="B50" s="45">
        <v>1396</v>
      </c>
      <c r="C50" t="s">
        <v>18</v>
      </c>
      <c r="D50" t="s">
        <v>17</v>
      </c>
    </row>
    <row r="51" spans="1:4" x14ac:dyDescent="0.3">
      <c r="A51" t="s">
        <v>82</v>
      </c>
      <c r="B51" s="45">
        <v>1622</v>
      </c>
      <c r="C51" t="s">
        <v>18</v>
      </c>
      <c r="D51" t="s">
        <v>17</v>
      </c>
    </row>
    <row r="52" spans="1:4" x14ac:dyDescent="0.3">
      <c r="A52" t="s">
        <v>83</v>
      </c>
      <c r="B52" s="45">
        <v>1000</v>
      </c>
      <c r="C52" t="s">
        <v>18</v>
      </c>
      <c r="D52" t="s">
        <v>17</v>
      </c>
    </row>
    <row r="53" spans="1:4" x14ac:dyDescent="0.3">
      <c r="A53" t="s">
        <v>84</v>
      </c>
      <c r="B53" t="s">
        <v>17</v>
      </c>
      <c r="C53" t="s">
        <v>18</v>
      </c>
      <c r="D53" t="s">
        <v>17</v>
      </c>
    </row>
    <row r="54" spans="1:4" x14ac:dyDescent="0.3">
      <c r="A54" t="s">
        <v>85</v>
      </c>
      <c r="B54" t="s">
        <v>17</v>
      </c>
      <c r="C54" t="s">
        <v>18</v>
      </c>
      <c r="D54" t="s">
        <v>17</v>
      </c>
    </row>
    <row r="55" spans="1:4" x14ac:dyDescent="0.3">
      <c r="A55" t="s">
        <v>86</v>
      </c>
      <c r="B55" s="45">
        <v>3220</v>
      </c>
      <c r="C55" t="s">
        <v>18</v>
      </c>
      <c r="D55" t="s">
        <v>17</v>
      </c>
    </row>
    <row r="56" spans="1:4" x14ac:dyDescent="0.3">
      <c r="A56" t="s">
        <v>87</v>
      </c>
      <c r="B56" s="45">
        <v>1749</v>
      </c>
      <c r="C56" t="s">
        <v>18</v>
      </c>
      <c r="D56" t="s">
        <v>17</v>
      </c>
    </row>
    <row r="57" spans="1:4" x14ac:dyDescent="0.3">
      <c r="A57" t="s">
        <v>88</v>
      </c>
      <c r="B57" s="45">
        <v>1233</v>
      </c>
      <c r="C57" t="s">
        <v>18</v>
      </c>
      <c r="D57" t="s">
        <v>17</v>
      </c>
    </row>
    <row r="58" spans="1:4" x14ac:dyDescent="0.3">
      <c r="A58" t="s">
        <v>89</v>
      </c>
      <c r="B58" t="s">
        <v>17</v>
      </c>
      <c r="C58" t="s">
        <v>18</v>
      </c>
      <c r="D58" t="s">
        <v>17</v>
      </c>
    </row>
    <row r="59" spans="1:4" x14ac:dyDescent="0.3">
      <c r="A59" t="s">
        <v>90</v>
      </c>
      <c r="B59" s="45">
        <v>1390</v>
      </c>
      <c r="C59" t="s">
        <v>18</v>
      </c>
      <c r="D59" t="s">
        <v>17</v>
      </c>
    </row>
    <row r="60" spans="1:4" x14ac:dyDescent="0.3">
      <c r="A60" t="s">
        <v>91</v>
      </c>
      <c r="B60" t="s">
        <v>17</v>
      </c>
      <c r="C60" t="s">
        <v>18</v>
      </c>
      <c r="D60" t="s">
        <v>17</v>
      </c>
    </row>
    <row r="61" spans="1:4" x14ac:dyDescent="0.3">
      <c r="A61" t="s">
        <v>92</v>
      </c>
      <c r="B61" s="45">
        <v>752</v>
      </c>
      <c r="C61" t="s">
        <v>18</v>
      </c>
      <c r="D61" t="s">
        <v>17</v>
      </c>
    </row>
    <row r="62" spans="1:4" x14ac:dyDescent="0.3">
      <c r="A62" t="s">
        <v>93</v>
      </c>
      <c r="B62" t="s">
        <v>17</v>
      </c>
      <c r="C62" t="s">
        <v>18</v>
      </c>
      <c r="D62" t="s">
        <v>17</v>
      </c>
    </row>
    <row r="63" spans="1:4" x14ac:dyDescent="0.3">
      <c r="A63" t="s">
        <v>94</v>
      </c>
      <c r="B63" t="s">
        <v>17</v>
      </c>
      <c r="C63" t="s">
        <v>18</v>
      </c>
      <c r="D63" t="s">
        <v>129</v>
      </c>
    </row>
    <row r="64" spans="1:4" x14ac:dyDescent="0.3">
      <c r="A64" t="s">
        <v>95</v>
      </c>
      <c r="B64" s="45">
        <v>2219</v>
      </c>
      <c r="C64" t="s">
        <v>18</v>
      </c>
      <c r="D64" t="s">
        <v>17</v>
      </c>
    </row>
    <row r="65" spans="1:4" x14ac:dyDescent="0.3">
      <c r="A65" t="s">
        <v>96</v>
      </c>
      <c r="B65" s="45">
        <v>1020</v>
      </c>
      <c r="C65" t="s">
        <v>18</v>
      </c>
      <c r="D65" t="s">
        <v>17</v>
      </c>
    </row>
    <row r="66" spans="1:4" x14ac:dyDescent="0.3">
      <c r="A66" t="s">
        <v>97</v>
      </c>
      <c r="B66" s="45">
        <v>1478</v>
      </c>
      <c r="C66" t="s">
        <v>18</v>
      </c>
      <c r="D66" t="s">
        <v>17</v>
      </c>
    </row>
    <row r="67" spans="1:4" x14ac:dyDescent="0.3">
      <c r="A67" t="s">
        <v>98</v>
      </c>
      <c r="B67" t="s">
        <v>17</v>
      </c>
      <c r="C67" t="s">
        <v>18</v>
      </c>
      <c r="D67" t="s">
        <v>17</v>
      </c>
    </row>
    <row r="68" spans="1:4" x14ac:dyDescent="0.3">
      <c r="A68" t="s">
        <v>99</v>
      </c>
      <c r="B68" s="45">
        <v>4653</v>
      </c>
      <c r="C68" t="s">
        <v>18</v>
      </c>
      <c r="D68" t="s">
        <v>17</v>
      </c>
    </row>
    <row r="69" spans="1:4" x14ac:dyDescent="0.3">
      <c r="A69" t="s">
        <v>100</v>
      </c>
      <c r="B69" s="45">
        <v>1320</v>
      </c>
      <c r="C69" t="s">
        <v>18</v>
      </c>
      <c r="D69" t="s">
        <v>17</v>
      </c>
    </row>
    <row r="70" spans="1:4" x14ac:dyDescent="0.3">
      <c r="A70" t="s">
        <v>101</v>
      </c>
      <c r="B70" s="45">
        <v>1164</v>
      </c>
      <c r="C70" t="s">
        <v>18</v>
      </c>
      <c r="D70" t="s">
        <v>17</v>
      </c>
    </row>
    <row r="71" spans="1:4" x14ac:dyDescent="0.3">
      <c r="A71" t="s">
        <v>102</v>
      </c>
      <c r="B71" t="s">
        <v>17</v>
      </c>
      <c r="C71" t="s">
        <v>18</v>
      </c>
      <c r="D71" t="s">
        <v>17</v>
      </c>
    </row>
    <row r="72" spans="1:4" x14ac:dyDescent="0.3">
      <c r="A72" t="s">
        <v>103</v>
      </c>
      <c r="B72" s="45">
        <v>1006</v>
      </c>
      <c r="C72" t="s">
        <v>18</v>
      </c>
      <c r="D72" t="s">
        <v>17</v>
      </c>
    </row>
    <row r="73" spans="1:4" x14ac:dyDescent="0.3">
      <c r="A73" t="s">
        <v>104</v>
      </c>
      <c r="B73" t="s">
        <v>17</v>
      </c>
      <c r="C73" t="s">
        <v>18</v>
      </c>
      <c r="D73" t="s">
        <v>17</v>
      </c>
    </row>
    <row r="74" spans="1:4" x14ac:dyDescent="0.3">
      <c r="A74" t="s">
        <v>105</v>
      </c>
      <c r="B74" s="45">
        <v>4653</v>
      </c>
      <c r="C74" t="s">
        <v>18</v>
      </c>
      <c r="D74" t="s">
        <v>17</v>
      </c>
    </row>
    <row r="75" spans="1:4" x14ac:dyDescent="0.3">
      <c r="A75" t="s">
        <v>106</v>
      </c>
      <c r="B75" s="45">
        <v>1403</v>
      </c>
      <c r="C75" t="s">
        <v>18</v>
      </c>
      <c r="D75" t="s">
        <v>17</v>
      </c>
    </row>
    <row r="76" spans="1:4" x14ac:dyDescent="0.3">
      <c r="A76" t="s">
        <v>107</v>
      </c>
      <c r="B76" s="45">
        <v>814</v>
      </c>
      <c r="C76" t="s">
        <v>18</v>
      </c>
      <c r="D76" t="s">
        <v>17</v>
      </c>
    </row>
    <row r="77" spans="1:4" x14ac:dyDescent="0.3">
      <c r="A77" t="s">
        <v>108</v>
      </c>
      <c r="B77" t="s">
        <v>17</v>
      </c>
      <c r="C77" t="s">
        <v>18</v>
      </c>
      <c r="D77" t="s">
        <v>17</v>
      </c>
    </row>
    <row r="78" spans="1:4" x14ac:dyDescent="0.3">
      <c r="A78" t="s">
        <v>109</v>
      </c>
      <c r="B78" t="s">
        <v>17</v>
      </c>
      <c r="C78" t="s">
        <v>18</v>
      </c>
      <c r="D78" t="s">
        <v>17</v>
      </c>
    </row>
    <row r="79" spans="1:4" x14ac:dyDescent="0.3">
      <c r="A79" t="s">
        <v>110</v>
      </c>
      <c r="B79" t="s">
        <v>17</v>
      </c>
      <c r="C79" t="s">
        <v>18</v>
      </c>
      <c r="D79" t="s">
        <v>17</v>
      </c>
    </row>
    <row r="80" spans="1:4" x14ac:dyDescent="0.3">
      <c r="A80" t="s">
        <v>111</v>
      </c>
      <c r="B80" t="s">
        <v>17</v>
      </c>
      <c r="C80" t="s">
        <v>18</v>
      </c>
      <c r="D80" t="s">
        <v>17</v>
      </c>
    </row>
    <row r="81" spans="1:4" x14ac:dyDescent="0.3">
      <c r="A81" t="s">
        <v>112</v>
      </c>
      <c r="B81" s="45">
        <v>1927</v>
      </c>
      <c r="C81" t="s">
        <v>18</v>
      </c>
      <c r="D81" t="s">
        <v>17</v>
      </c>
    </row>
    <row r="82" spans="1:4" x14ac:dyDescent="0.3">
      <c r="A82" t="s">
        <v>113</v>
      </c>
      <c r="B82" t="s">
        <v>17</v>
      </c>
      <c r="C82" t="s">
        <v>19</v>
      </c>
      <c r="D82" t="s">
        <v>17</v>
      </c>
    </row>
    <row r="83" spans="1:4" x14ac:dyDescent="0.3">
      <c r="A83" t="s">
        <v>114</v>
      </c>
      <c r="B83" t="s">
        <v>17</v>
      </c>
      <c r="C83" t="s">
        <v>19</v>
      </c>
      <c r="D83" t="s">
        <v>129</v>
      </c>
    </row>
    <row r="84" spans="1:4" x14ac:dyDescent="0.3">
      <c r="A84" t="s">
        <v>115</v>
      </c>
      <c r="B84" t="s">
        <v>17</v>
      </c>
      <c r="C84" t="s">
        <v>19</v>
      </c>
      <c r="D84" t="s">
        <v>129</v>
      </c>
    </row>
    <row r="85" spans="1:4" x14ac:dyDescent="0.3">
      <c r="A85" t="s">
        <v>116</v>
      </c>
      <c r="B85" s="45">
        <v>3277</v>
      </c>
      <c r="C85" t="s">
        <v>19</v>
      </c>
      <c r="D85" t="s">
        <v>17</v>
      </c>
    </row>
    <row r="86" spans="1:4" x14ac:dyDescent="0.3">
      <c r="A86" t="s">
        <v>117</v>
      </c>
      <c r="B86" s="45">
        <v>1283</v>
      </c>
      <c r="C86" t="s">
        <v>19</v>
      </c>
      <c r="D86" t="s">
        <v>17</v>
      </c>
    </row>
    <row r="87" spans="1:4" x14ac:dyDescent="0.3">
      <c r="A87" t="s">
        <v>118</v>
      </c>
      <c r="B87" t="s">
        <v>17</v>
      </c>
      <c r="C87" t="s">
        <v>19</v>
      </c>
      <c r="D87" t="s">
        <v>17</v>
      </c>
    </row>
    <row r="88" spans="1:4" x14ac:dyDescent="0.3">
      <c r="A88" t="s">
        <v>119</v>
      </c>
      <c r="B88" t="s">
        <v>17</v>
      </c>
      <c r="C88" t="s">
        <v>19</v>
      </c>
      <c r="D88" t="s">
        <v>17</v>
      </c>
    </row>
    <row r="89" spans="1:4" x14ac:dyDescent="0.3">
      <c r="A89" t="s">
        <v>120</v>
      </c>
      <c r="B89" s="45">
        <v>4089</v>
      </c>
      <c r="C89" t="s">
        <v>19</v>
      </c>
      <c r="D89" t="s">
        <v>17</v>
      </c>
    </row>
    <row r="90" spans="1:4" x14ac:dyDescent="0.3">
      <c r="A90" t="s">
        <v>121</v>
      </c>
      <c r="B90" s="45">
        <v>931</v>
      </c>
      <c r="C90" t="s">
        <v>19</v>
      </c>
      <c r="D90" t="s">
        <v>17</v>
      </c>
    </row>
    <row r="91" spans="1:4" x14ac:dyDescent="0.3">
      <c r="A91" t="s">
        <v>122</v>
      </c>
      <c r="B91" s="45">
        <v>1000</v>
      </c>
      <c r="C91" t="s">
        <v>132</v>
      </c>
      <c r="D91" t="s">
        <v>17</v>
      </c>
    </row>
    <row r="92" spans="1:4" x14ac:dyDescent="0.3">
      <c r="A92" t="s">
        <v>123</v>
      </c>
      <c r="B92" t="s">
        <v>17</v>
      </c>
      <c r="C92" t="s">
        <v>132</v>
      </c>
      <c r="D92" t="s">
        <v>17</v>
      </c>
    </row>
    <row r="93" spans="1:4" x14ac:dyDescent="0.3">
      <c r="A93" t="s">
        <v>124</v>
      </c>
      <c r="B93" t="s">
        <v>17</v>
      </c>
      <c r="C93" t="s">
        <v>132</v>
      </c>
      <c r="D93" t="s">
        <v>17</v>
      </c>
    </row>
    <row r="94" spans="1:4" x14ac:dyDescent="0.3">
      <c r="A94" t="s">
        <v>125</v>
      </c>
      <c r="B94" t="s">
        <v>17</v>
      </c>
      <c r="C94" t="s">
        <v>132</v>
      </c>
      <c r="D94" t="s">
        <v>17</v>
      </c>
    </row>
    <row r="95" spans="1:4" x14ac:dyDescent="0.3">
      <c r="A95" t="s">
        <v>126</v>
      </c>
      <c r="B95" s="45">
        <v>1198</v>
      </c>
      <c r="C95" t="s">
        <v>132</v>
      </c>
      <c r="D95" t="s">
        <v>17</v>
      </c>
    </row>
    <row r="96" spans="1:4" x14ac:dyDescent="0.3">
      <c r="A96" t="s">
        <v>127</v>
      </c>
      <c r="B96" s="45">
        <v>500</v>
      </c>
      <c r="C96" t="s">
        <v>132</v>
      </c>
      <c r="D96" t="s">
        <v>17</v>
      </c>
    </row>
  </sheetData>
  <sheetProtection algorithmName="SHA-512" hashValue="7iBO/ydAR25c0bCHeIMJgnaOKI4gP9TYKKvRR16Vd0oOeDmwf0bxCiqnEmcGnjrt+WBi12+JmJC6pTLeDhCYVQ==" saltValue="ijJnyfnvWTmSFD30bgBhhg==" spinCount="100000" sheet="1" objects="1" scenarios="1"/>
  <autoFilter ref="A1:D1" xr:uid="{AA6AEF26-C204-4BF1-ABE0-7A29F2479A62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Props1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Popis stavki</vt:lpstr>
      <vt:lpstr>Specifikacija</vt:lpstr>
      <vt:lpstr>obrada</vt:lpstr>
      <vt:lpstr>Popis</vt:lpstr>
      <vt:lpstr>Prilog2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Marko Bertić</cp:lastModifiedBy>
  <dcterms:created xsi:type="dcterms:W3CDTF">2025-04-01T07:06:58Z</dcterms:created>
  <dcterms:modified xsi:type="dcterms:W3CDTF">2026-01-14T12:03:54Z</dcterms:modified>
</cp:coreProperties>
</file>